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jects\DCT DELDOT Flood\New folder\"/>
    </mc:Choice>
  </mc:AlternateContent>
  <bookViews>
    <workbookView xWindow="0" yWindow="0" windowWidth="20490" windowHeight="7620" firstSheet="2" activeTab="3"/>
  </bookViews>
  <sheets>
    <sheet name="RoadFloodElevQuadMHHW" sheetId="1" r:id="rId1"/>
    <sheet name="PercMHHW" sheetId="2" r:id="rId2"/>
    <sheet name="Chart2" sheetId="8" r:id="rId3"/>
    <sheet name="RoadMilesMHHW" sheetId="3" r:id="rId4"/>
    <sheet name="RoadFloodElevQuad_05SLR" sheetId="6" r:id="rId5"/>
    <sheet name="Pec050SLR" sheetId="4" r:id="rId6"/>
    <sheet name="Chart3" sheetId="9" r:id="rId7"/>
    <sheet name="RoadMiles050SLR" sheetId="5" r:id="rId8"/>
    <sheet name="Priority Flood Zones&gt; 4 ft" sheetId="10" r:id="rId9"/>
    <sheet name="Secondary Flood Zones&gt; 4 ft" sheetId="11" r:id="rId10"/>
  </sheets>
  <definedNames>
    <definedName name="_xlnm.Database" localSheetId="4">RoadFloodElevQuad_05SLR!$A$1:$IU$55</definedName>
    <definedName name="_xlnm.Database">RoadFloodElevQuadMHHW!$A$1:$K$55</definedName>
  </definedNames>
  <calcPr calcId="162913"/>
</workbook>
</file>

<file path=xl/calcChain.xml><?xml version="1.0" encoding="utf-8"?>
<calcChain xmlns="http://schemas.openxmlformats.org/spreadsheetml/2006/main">
  <c r="H44" i="10" l="1"/>
  <c r="G44" i="10"/>
  <c r="G18" i="11"/>
  <c r="H18" i="11" l="1"/>
  <c r="G19" i="11"/>
  <c r="G45" i="10" l="1"/>
  <c r="D13" i="3" l="1"/>
  <c r="E26" i="3"/>
  <c r="F26" i="3"/>
  <c r="G34" i="3"/>
  <c r="E17" i="3"/>
  <c r="F27" i="3"/>
  <c r="G27" i="3"/>
  <c r="D10" i="3"/>
  <c r="E38" i="3"/>
  <c r="F38" i="3"/>
  <c r="G40" i="3"/>
  <c r="E43" i="3"/>
  <c r="F45" i="3"/>
  <c r="G45" i="3"/>
  <c r="D30" i="3"/>
  <c r="E20" i="3"/>
  <c r="F20" i="3"/>
  <c r="G47" i="3"/>
  <c r="E8" i="3"/>
  <c r="F48" i="3"/>
  <c r="G48" i="3"/>
  <c r="D49" i="3"/>
  <c r="E49" i="3"/>
  <c r="F49" i="3"/>
  <c r="G49" i="3"/>
  <c r="D4" i="3"/>
  <c r="E24" i="3"/>
  <c r="F24" i="3"/>
  <c r="G29" i="3"/>
  <c r="D51" i="3"/>
  <c r="E51" i="3"/>
  <c r="D28" i="3"/>
  <c r="E55" i="3"/>
  <c r="F55" i="3"/>
  <c r="G24" i="5"/>
  <c r="D37" i="5"/>
  <c r="D16" i="5"/>
  <c r="F38" i="5"/>
  <c r="F33" i="5"/>
  <c r="E28" i="5"/>
  <c r="D31" i="5"/>
  <c r="E31" i="5"/>
  <c r="F31" i="5"/>
  <c r="D40" i="5"/>
  <c r="D41" i="5"/>
  <c r="F42" i="5"/>
  <c r="F36" i="5"/>
  <c r="G36" i="5"/>
  <c r="E46" i="5"/>
  <c r="D26" i="5"/>
  <c r="E26" i="5"/>
  <c r="I26" i="5" s="1"/>
  <c r="F26" i="5"/>
  <c r="G26" i="5"/>
  <c r="G8" i="5"/>
  <c r="D47" i="5"/>
  <c r="D25" i="5"/>
  <c r="E25" i="5"/>
  <c r="D17" i="5"/>
  <c r="F17" i="5"/>
  <c r="G17" i="5"/>
  <c r="F48" i="5"/>
  <c r="G48" i="5"/>
  <c r="D9" i="5"/>
  <c r="E27" i="5"/>
  <c r="D49" i="5"/>
  <c r="E49" i="5"/>
  <c r="I49" i="5" s="1"/>
  <c r="F49" i="5"/>
  <c r="G49" i="5"/>
  <c r="D50" i="5"/>
  <c r="E50" i="5"/>
  <c r="I50" i="5" s="1"/>
  <c r="F50" i="5"/>
  <c r="G50" i="5"/>
  <c r="H50" i="5"/>
  <c r="G51" i="5"/>
  <c r="H51" i="5"/>
  <c r="D18" i="5"/>
  <c r="E18" i="5"/>
  <c r="I18" i="5" s="1"/>
  <c r="G18" i="5"/>
  <c r="H18" i="5"/>
  <c r="D21" i="5"/>
  <c r="E21" i="5"/>
  <c r="F35" i="5"/>
  <c r="D23" i="5"/>
  <c r="E23" i="5"/>
  <c r="I23" i="5" s="1"/>
  <c r="F23" i="5"/>
  <c r="G23" i="5"/>
  <c r="H23" i="5"/>
  <c r="H22" i="5"/>
  <c r="H15" i="5"/>
  <c r="E20" i="5"/>
  <c r="E53" i="5"/>
  <c r="F53" i="5"/>
  <c r="D54" i="5"/>
  <c r="E54" i="5"/>
  <c r="I54" i="5" s="1"/>
  <c r="G54" i="5"/>
  <c r="H54" i="5"/>
  <c r="G55" i="5"/>
  <c r="H55" i="5"/>
  <c r="D4" i="5"/>
  <c r="E4" i="5"/>
  <c r="I4" i="5" s="1"/>
  <c r="G4" i="5"/>
  <c r="H4" i="5"/>
  <c r="D32" i="5"/>
  <c r="E32" i="5"/>
  <c r="H3" i="5"/>
  <c r="F3" i="5"/>
  <c r="I3" i="5" s="1"/>
  <c r="E3" i="5"/>
  <c r="B3" i="4"/>
  <c r="G3" i="4" s="1"/>
  <c r="C3" i="4"/>
  <c r="D3" i="4"/>
  <c r="E3" i="4"/>
  <c r="F3" i="4"/>
  <c r="B4" i="4"/>
  <c r="C4" i="4"/>
  <c r="G4" i="4" s="1"/>
  <c r="D4" i="4"/>
  <c r="E4" i="4"/>
  <c r="F4" i="4"/>
  <c r="B5" i="4"/>
  <c r="G5" i="4" s="1"/>
  <c r="C5" i="4"/>
  <c r="D5" i="4"/>
  <c r="E5" i="4"/>
  <c r="F5" i="4"/>
  <c r="B6" i="4"/>
  <c r="C6" i="4"/>
  <c r="G6" i="4" s="1"/>
  <c r="D6" i="4"/>
  <c r="E6" i="4"/>
  <c r="F6" i="4"/>
  <c r="B7" i="4"/>
  <c r="G7" i="4" s="1"/>
  <c r="C7" i="4"/>
  <c r="D7" i="4"/>
  <c r="E7" i="4"/>
  <c r="F7" i="4"/>
  <c r="B8" i="4"/>
  <c r="C8" i="4"/>
  <c r="G8" i="4" s="1"/>
  <c r="D8" i="4"/>
  <c r="E8" i="4"/>
  <c r="F8" i="4"/>
  <c r="B9" i="4"/>
  <c r="G9" i="4" s="1"/>
  <c r="C9" i="4"/>
  <c r="D9" i="4"/>
  <c r="E9" i="4"/>
  <c r="F9" i="4"/>
  <c r="B10" i="4"/>
  <c r="C10" i="4"/>
  <c r="G10" i="4" s="1"/>
  <c r="D10" i="4"/>
  <c r="E10" i="4"/>
  <c r="F10" i="4"/>
  <c r="B11" i="4"/>
  <c r="G11" i="4" s="1"/>
  <c r="C11" i="4"/>
  <c r="D11" i="4"/>
  <c r="E11" i="4"/>
  <c r="F11" i="4"/>
  <c r="B12" i="4"/>
  <c r="C12" i="4"/>
  <c r="G12" i="4" s="1"/>
  <c r="D12" i="4"/>
  <c r="E12" i="4"/>
  <c r="F12" i="4"/>
  <c r="B13" i="4"/>
  <c r="G13" i="4" s="1"/>
  <c r="C13" i="4"/>
  <c r="D13" i="4"/>
  <c r="E13" i="4"/>
  <c r="F13" i="4"/>
  <c r="B14" i="4"/>
  <c r="G14" i="4" s="1"/>
  <c r="C14" i="4"/>
  <c r="D14" i="4"/>
  <c r="E14" i="4"/>
  <c r="F14" i="4"/>
  <c r="B15" i="4"/>
  <c r="G15" i="4" s="1"/>
  <c r="C15" i="4"/>
  <c r="D15" i="4"/>
  <c r="E15" i="4"/>
  <c r="F15" i="4"/>
  <c r="B16" i="4"/>
  <c r="G16" i="4" s="1"/>
  <c r="C16" i="4"/>
  <c r="D16" i="4"/>
  <c r="E16" i="4"/>
  <c r="F16" i="4"/>
  <c r="B17" i="4"/>
  <c r="G17" i="4" s="1"/>
  <c r="C17" i="4"/>
  <c r="D17" i="4"/>
  <c r="E17" i="4"/>
  <c r="F17" i="4"/>
  <c r="B18" i="4"/>
  <c r="G18" i="4" s="1"/>
  <c r="C18" i="4"/>
  <c r="D18" i="4"/>
  <c r="E18" i="4"/>
  <c r="F18" i="4"/>
  <c r="B19" i="4"/>
  <c r="G19" i="4" s="1"/>
  <c r="C19" i="4"/>
  <c r="D19" i="4"/>
  <c r="E19" i="4"/>
  <c r="F19" i="4"/>
  <c r="B20" i="4"/>
  <c r="G20" i="4" s="1"/>
  <c r="C20" i="4"/>
  <c r="D20" i="4"/>
  <c r="E20" i="4"/>
  <c r="F20" i="4"/>
  <c r="B21" i="4"/>
  <c r="G21" i="4" s="1"/>
  <c r="C21" i="4"/>
  <c r="D21" i="4"/>
  <c r="E21" i="4"/>
  <c r="F21" i="4"/>
  <c r="B22" i="4"/>
  <c r="G22" i="4" s="1"/>
  <c r="C22" i="4"/>
  <c r="D22" i="4"/>
  <c r="E22" i="4"/>
  <c r="F22" i="4"/>
  <c r="B23" i="4"/>
  <c r="G23" i="4" s="1"/>
  <c r="C23" i="4"/>
  <c r="D23" i="4"/>
  <c r="E23" i="4"/>
  <c r="F23" i="4"/>
  <c r="B24" i="4"/>
  <c r="G24" i="4" s="1"/>
  <c r="C24" i="4"/>
  <c r="D24" i="4"/>
  <c r="E24" i="4"/>
  <c r="F24" i="4"/>
  <c r="B25" i="4"/>
  <c r="G25" i="4" s="1"/>
  <c r="C25" i="4"/>
  <c r="D25" i="4"/>
  <c r="E25" i="4"/>
  <c r="F25" i="4"/>
  <c r="B26" i="4"/>
  <c r="G26" i="4" s="1"/>
  <c r="C26" i="4"/>
  <c r="D26" i="4"/>
  <c r="E26" i="4"/>
  <c r="F26" i="4"/>
  <c r="B27" i="4"/>
  <c r="G27" i="4" s="1"/>
  <c r="C27" i="4"/>
  <c r="D27" i="4"/>
  <c r="E27" i="4"/>
  <c r="F27" i="4"/>
  <c r="B28" i="4"/>
  <c r="G28" i="4" s="1"/>
  <c r="C28" i="4"/>
  <c r="D28" i="4"/>
  <c r="E28" i="4"/>
  <c r="F28" i="4"/>
  <c r="B29" i="4"/>
  <c r="G29" i="4" s="1"/>
  <c r="C29" i="4"/>
  <c r="D29" i="4"/>
  <c r="E29" i="4"/>
  <c r="F29" i="4"/>
  <c r="B30" i="4"/>
  <c r="G30" i="4" s="1"/>
  <c r="C30" i="4"/>
  <c r="D30" i="4"/>
  <c r="E30" i="4"/>
  <c r="F30" i="4"/>
  <c r="B31" i="4"/>
  <c r="G31" i="4" s="1"/>
  <c r="C31" i="4"/>
  <c r="D31" i="4"/>
  <c r="E31" i="4"/>
  <c r="F31" i="4"/>
  <c r="B32" i="4"/>
  <c r="G32" i="4" s="1"/>
  <c r="C32" i="4"/>
  <c r="D32" i="4"/>
  <c r="E32" i="4"/>
  <c r="F32" i="4"/>
  <c r="B33" i="4"/>
  <c r="G33" i="4" s="1"/>
  <c r="C33" i="4"/>
  <c r="D33" i="4"/>
  <c r="E33" i="4"/>
  <c r="F33" i="4"/>
  <c r="B34" i="4"/>
  <c r="G34" i="4" s="1"/>
  <c r="C34" i="4"/>
  <c r="D34" i="4"/>
  <c r="E34" i="4"/>
  <c r="F34" i="4"/>
  <c r="B35" i="4"/>
  <c r="G35" i="4" s="1"/>
  <c r="C35" i="4"/>
  <c r="D35" i="4"/>
  <c r="E35" i="4"/>
  <c r="F35" i="4"/>
  <c r="B36" i="4"/>
  <c r="G36" i="4" s="1"/>
  <c r="C36" i="4"/>
  <c r="D36" i="4"/>
  <c r="E36" i="4"/>
  <c r="F36" i="4"/>
  <c r="B37" i="4"/>
  <c r="G37" i="4" s="1"/>
  <c r="C37" i="4"/>
  <c r="D37" i="4"/>
  <c r="E37" i="4"/>
  <c r="F37" i="4"/>
  <c r="B38" i="4"/>
  <c r="G38" i="4" s="1"/>
  <c r="C38" i="4"/>
  <c r="D38" i="4"/>
  <c r="E38" i="4"/>
  <c r="F38" i="4"/>
  <c r="B39" i="4"/>
  <c r="G39" i="4" s="1"/>
  <c r="C39" i="4"/>
  <c r="D39" i="4"/>
  <c r="E39" i="4"/>
  <c r="F39" i="4"/>
  <c r="B40" i="4"/>
  <c r="G40" i="4" s="1"/>
  <c r="C40" i="4"/>
  <c r="D40" i="4"/>
  <c r="E40" i="4"/>
  <c r="F40" i="4"/>
  <c r="B41" i="4"/>
  <c r="G41" i="4" s="1"/>
  <c r="C41" i="4"/>
  <c r="D41" i="4"/>
  <c r="E41" i="4"/>
  <c r="F41" i="4"/>
  <c r="B42" i="4"/>
  <c r="G42" i="4" s="1"/>
  <c r="C42" i="4"/>
  <c r="D42" i="4"/>
  <c r="E42" i="4"/>
  <c r="F42" i="4"/>
  <c r="B43" i="4"/>
  <c r="G43" i="4" s="1"/>
  <c r="C43" i="4"/>
  <c r="D43" i="4"/>
  <c r="E43" i="4"/>
  <c r="F43" i="4"/>
  <c r="B44" i="4"/>
  <c r="G44" i="4" s="1"/>
  <c r="C44" i="4"/>
  <c r="D44" i="4"/>
  <c r="E44" i="4"/>
  <c r="F44" i="4"/>
  <c r="B45" i="4"/>
  <c r="G45" i="4" s="1"/>
  <c r="C45" i="4"/>
  <c r="D45" i="4"/>
  <c r="E45" i="4"/>
  <c r="F45" i="4"/>
  <c r="B46" i="4"/>
  <c r="G46" i="4" s="1"/>
  <c r="C46" i="4"/>
  <c r="D46" i="4"/>
  <c r="E46" i="4"/>
  <c r="F46" i="4"/>
  <c r="B47" i="4"/>
  <c r="G47" i="4" s="1"/>
  <c r="C47" i="4"/>
  <c r="D47" i="4"/>
  <c r="E47" i="4"/>
  <c r="F47" i="4"/>
  <c r="B48" i="4"/>
  <c r="G48" i="4" s="1"/>
  <c r="C48" i="4"/>
  <c r="D48" i="4"/>
  <c r="E48" i="4"/>
  <c r="F48" i="4"/>
  <c r="B49" i="4"/>
  <c r="G49" i="4" s="1"/>
  <c r="C49" i="4"/>
  <c r="D49" i="4"/>
  <c r="E49" i="4"/>
  <c r="F49" i="4"/>
  <c r="B50" i="4"/>
  <c r="G50" i="4" s="1"/>
  <c r="C50" i="4"/>
  <c r="D50" i="4"/>
  <c r="E50" i="4"/>
  <c r="F50" i="4"/>
  <c r="B51" i="4"/>
  <c r="G51" i="4" s="1"/>
  <c r="C51" i="4"/>
  <c r="D51" i="4"/>
  <c r="E51" i="4"/>
  <c r="F51" i="4"/>
  <c r="B52" i="4"/>
  <c r="G52" i="4" s="1"/>
  <c r="C52" i="4"/>
  <c r="D52" i="4"/>
  <c r="E52" i="4"/>
  <c r="F52" i="4"/>
  <c r="B53" i="4"/>
  <c r="G53" i="4" s="1"/>
  <c r="C53" i="4"/>
  <c r="D53" i="4"/>
  <c r="E53" i="4"/>
  <c r="F53" i="4"/>
  <c r="B54" i="4"/>
  <c r="G54" i="4" s="1"/>
  <c r="C54" i="4"/>
  <c r="D54" i="4"/>
  <c r="E54" i="4"/>
  <c r="F54" i="4"/>
  <c r="B55" i="4"/>
  <c r="G55" i="4" s="1"/>
  <c r="C55" i="4"/>
  <c r="D55" i="4"/>
  <c r="E55" i="4"/>
  <c r="F55" i="4"/>
  <c r="IV42" i="6"/>
  <c r="IV13" i="6"/>
  <c r="IV31" i="6"/>
  <c r="IV8" i="6"/>
  <c r="IV38" i="6"/>
  <c r="IV39" i="6"/>
  <c r="IV29" i="6"/>
  <c r="IV54" i="6"/>
  <c r="IV10" i="6"/>
  <c r="IV24" i="6"/>
  <c r="IV51" i="6"/>
  <c r="IV37" i="6"/>
  <c r="IV53" i="6"/>
  <c r="IV28" i="6"/>
  <c r="IV12" i="6"/>
  <c r="IV47" i="6"/>
  <c r="IV9" i="6"/>
  <c r="IV33" i="6"/>
  <c r="IV5" i="6"/>
  <c r="IV25" i="6"/>
  <c r="IV48" i="6"/>
  <c r="IV3" i="6"/>
  <c r="IV17" i="6"/>
  <c r="IV55" i="6"/>
  <c r="IV30" i="6"/>
  <c r="IV36" i="6"/>
  <c r="IV32" i="6"/>
  <c r="IV21" i="6"/>
  <c r="IV14" i="6"/>
  <c r="IV19" i="6"/>
  <c r="IV23" i="6"/>
  <c r="IV6" i="6"/>
  <c r="IV7" i="6"/>
  <c r="IV27" i="6"/>
  <c r="IV35" i="6"/>
  <c r="IV41" i="6"/>
  <c r="IV15" i="6"/>
  <c r="IV20" i="6"/>
  <c r="IV18" i="6"/>
  <c r="IV43" i="6"/>
  <c r="IV4" i="6"/>
  <c r="IV16" i="6"/>
  <c r="IV34" i="6"/>
  <c r="IV50" i="6"/>
  <c r="IV26" i="6"/>
  <c r="IV44" i="6"/>
  <c r="IV46" i="6"/>
  <c r="IV22" i="6"/>
  <c r="IV40" i="6"/>
  <c r="IV11" i="6"/>
  <c r="IV52" i="6"/>
  <c r="IV2" i="6"/>
  <c r="F2" i="4" s="1"/>
  <c r="IV45" i="6"/>
  <c r="IV49" i="6"/>
  <c r="C32" i="5"/>
  <c r="F32" i="5" s="1"/>
  <c r="C4" i="5"/>
  <c r="F4" i="5" s="1"/>
  <c r="C30" i="5"/>
  <c r="D30" i="5" s="1"/>
  <c r="C55" i="5"/>
  <c r="D55" i="5" s="1"/>
  <c r="C54" i="5"/>
  <c r="F54" i="5" s="1"/>
  <c r="C53" i="5"/>
  <c r="G53" i="5" s="1"/>
  <c r="C20" i="5"/>
  <c r="D20" i="5" s="1"/>
  <c r="C52" i="5"/>
  <c r="E52" i="5" s="1"/>
  <c r="C15" i="5"/>
  <c r="D15" i="5" s="1"/>
  <c r="C22" i="5"/>
  <c r="D22" i="5" s="1"/>
  <c r="C23" i="5"/>
  <c r="C35" i="5"/>
  <c r="D35" i="5" s="1"/>
  <c r="C21" i="5"/>
  <c r="F21" i="5" s="1"/>
  <c r="C18" i="5"/>
  <c r="F18" i="5" s="1"/>
  <c r="C6" i="5"/>
  <c r="D6" i="5" s="1"/>
  <c r="C51" i="5"/>
  <c r="D51" i="5" s="1"/>
  <c r="C49" i="5"/>
  <c r="H49" i="5" s="1"/>
  <c r="C27" i="5"/>
  <c r="D27" i="5" s="1"/>
  <c r="C9" i="5"/>
  <c r="E9" i="5" s="1"/>
  <c r="C12" i="5"/>
  <c r="D12" i="5" s="1"/>
  <c r="C29" i="5"/>
  <c r="D29" i="5" s="1"/>
  <c r="C48" i="5"/>
  <c r="H48" i="5" s="1"/>
  <c r="C17" i="5"/>
  <c r="E17" i="5" s="1"/>
  <c r="C25" i="5"/>
  <c r="F25" i="5" s="1"/>
  <c r="C47" i="5"/>
  <c r="E47" i="5" s="1"/>
  <c r="C34" i="5"/>
  <c r="D34" i="5" s="1"/>
  <c r="C14" i="5"/>
  <c r="D14" i="5" s="1"/>
  <c r="C8" i="5"/>
  <c r="D8" i="5" s="1"/>
  <c r="C26" i="5"/>
  <c r="H26" i="5" s="1"/>
  <c r="C46" i="5"/>
  <c r="D46" i="5" s="1"/>
  <c r="C45" i="5"/>
  <c r="E45" i="5" s="1"/>
  <c r="C44" i="5"/>
  <c r="D44" i="5" s="1"/>
  <c r="C43" i="5"/>
  <c r="H43" i="5" s="1"/>
  <c r="C36" i="5"/>
  <c r="H36" i="5" s="1"/>
  <c r="C42" i="5"/>
  <c r="D42" i="5" s="1"/>
  <c r="C41" i="5"/>
  <c r="F41" i="5" s="1"/>
  <c r="C40" i="5"/>
  <c r="E40" i="5" s="1"/>
  <c r="C10" i="5"/>
  <c r="D10" i="5" s="1"/>
  <c r="C5" i="5"/>
  <c r="D5" i="5" s="1"/>
  <c r="C7" i="5"/>
  <c r="D7" i="5" s="1"/>
  <c r="C31" i="5"/>
  <c r="G31" i="5" s="1"/>
  <c r="C28" i="5"/>
  <c r="D28" i="5" s="1"/>
  <c r="C19" i="5"/>
  <c r="E19" i="5" s="1"/>
  <c r="C39" i="5"/>
  <c r="D39" i="5" s="1"/>
  <c r="C11" i="5"/>
  <c r="D11" i="5" s="1"/>
  <c r="C33" i="5"/>
  <c r="H33" i="5" s="1"/>
  <c r="C38" i="5"/>
  <c r="D38" i="5" s="1"/>
  <c r="C16" i="5"/>
  <c r="F16" i="5" s="1"/>
  <c r="C37" i="5"/>
  <c r="E37" i="5" s="1"/>
  <c r="C13" i="5"/>
  <c r="D13" i="5" s="1"/>
  <c r="C2" i="5"/>
  <c r="D2" i="5" s="1"/>
  <c r="C24" i="5"/>
  <c r="D24" i="5" s="1"/>
  <c r="C3" i="5"/>
  <c r="G3" i="5" s="1"/>
  <c r="F3" i="3"/>
  <c r="E3" i="3"/>
  <c r="C18" i="3"/>
  <c r="D18" i="3" s="1"/>
  <c r="C2" i="3"/>
  <c r="D2" i="3" s="1"/>
  <c r="C13" i="3"/>
  <c r="F13" i="3" s="1"/>
  <c r="C32" i="3"/>
  <c r="D32" i="3" s="1"/>
  <c r="C26" i="3"/>
  <c r="C33" i="3"/>
  <c r="D33" i="3" s="1"/>
  <c r="C34" i="3"/>
  <c r="D34" i="3" s="1"/>
  <c r="C11" i="3"/>
  <c r="E11" i="3" s="1"/>
  <c r="C35" i="3"/>
  <c r="D35" i="3" s="1"/>
  <c r="C17" i="3"/>
  <c r="G17" i="3" s="1"/>
  <c r="C36" i="3"/>
  <c r="D36" i="3" s="1"/>
  <c r="C27" i="3"/>
  <c r="D27" i="3" s="1"/>
  <c r="C7" i="3"/>
  <c r="D7" i="3" s="1"/>
  <c r="C9" i="3"/>
  <c r="D9" i="3" s="1"/>
  <c r="C10" i="3"/>
  <c r="F10" i="3" s="1"/>
  <c r="C37" i="3"/>
  <c r="D37" i="3" s="1"/>
  <c r="C38" i="3"/>
  <c r="C39" i="3"/>
  <c r="D39" i="3" s="1"/>
  <c r="C40" i="3"/>
  <c r="D40" i="3" s="1"/>
  <c r="C41" i="3"/>
  <c r="E41" i="3" s="1"/>
  <c r="C42" i="3"/>
  <c r="D42" i="3" s="1"/>
  <c r="C43" i="3"/>
  <c r="G43" i="3" s="1"/>
  <c r="C44" i="3"/>
  <c r="D44" i="3" s="1"/>
  <c r="C45" i="3"/>
  <c r="D45" i="3" s="1"/>
  <c r="C6" i="3"/>
  <c r="D6" i="3" s="1"/>
  <c r="C14" i="3"/>
  <c r="D14" i="3" s="1"/>
  <c r="C30" i="3"/>
  <c r="F30" i="3" s="1"/>
  <c r="C46" i="3"/>
  <c r="D46" i="3" s="1"/>
  <c r="C20" i="3"/>
  <c r="C19" i="3"/>
  <c r="D19" i="3" s="1"/>
  <c r="C47" i="3"/>
  <c r="D47" i="3" s="1"/>
  <c r="C25" i="3"/>
  <c r="E25" i="3" s="1"/>
  <c r="C12" i="3"/>
  <c r="D12" i="3" s="1"/>
  <c r="C8" i="3"/>
  <c r="G8" i="3" s="1"/>
  <c r="C22" i="3"/>
  <c r="D22" i="3" s="1"/>
  <c r="C48" i="3"/>
  <c r="D48" i="3" s="1"/>
  <c r="C50" i="3"/>
  <c r="D50" i="3" s="1"/>
  <c r="C4" i="3"/>
  <c r="F4" i="3" s="1"/>
  <c r="C23" i="3"/>
  <c r="D23" i="3" s="1"/>
  <c r="C24" i="3"/>
  <c r="C31" i="3"/>
  <c r="D31" i="3" s="1"/>
  <c r="C29" i="3"/>
  <c r="D29" i="3" s="1"/>
  <c r="C21" i="3"/>
  <c r="E21" i="3" s="1"/>
  <c r="C15" i="3"/>
  <c r="D15" i="3" s="1"/>
  <c r="C51" i="3"/>
  <c r="G51" i="3" s="1"/>
  <c r="C16" i="3"/>
  <c r="D16" i="3" s="1"/>
  <c r="C52" i="3"/>
  <c r="G52" i="3" s="1"/>
  <c r="C53" i="3"/>
  <c r="D53" i="3" s="1"/>
  <c r="C54" i="3"/>
  <c r="D54" i="3" s="1"/>
  <c r="C28" i="3"/>
  <c r="F28" i="3" s="1"/>
  <c r="C5" i="3"/>
  <c r="D5" i="3" s="1"/>
  <c r="C55" i="3"/>
  <c r="C3" i="3"/>
  <c r="G7" i="5" l="1"/>
  <c r="I40" i="5"/>
  <c r="D52" i="5"/>
  <c r="H14" i="5"/>
  <c r="D45" i="5"/>
  <c r="E41" i="5"/>
  <c r="H5" i="5"/>
  <c r="D19" i="5"/>
  <c r="G33" i="5"/>
  <c r="E16" i="5"/>
  <c r="I16" i="5" s="1"/>
  <c r="H2" i="5"/>
  <c r="F55" i="5"/>
  <c r="D53" i="5"/>
  <c r="G15" i="5"/>
  <c r="F51" i="5"/>
  <c r="G12" i="5"/>
  <c r="E48" i="5"/>
  <c r="I48" i="5" s="1"/>
  <c r="H47" i="5"/>
  <c r="F14" i="5"/>
  <c r="G44" i="5"/>
  <c r="E36" i="5"/>
  <c r="I36" i="5" s="1"/>
  <c r="H40" i="5"/>
  <c r="F5" i="5"/>
  <c r="G39" i="5"/>
  <c r="E33" i="5"/>
  <c r="I33" i="5" s="1"/>
  <c r="H37" i="5"/>
  <c r="F2" i="5"/>
  <c r="G14" i="5"/>
  <c r="H44" i="5"/>
  <c r="G5" i="5"/>
  <c r="H39" i="5"/>
  <c r="E55" i="5"/>
  <c r="H20" i="5"/>
  <c r="E51" i="5"/>
  <c r="I51" i="5" s="1"/>
  <c r="H27" i="5"/>
  <c r="F12" i="5"/>
  <c r="G47" i="5"/>
  <c r="E14" i="5"/>
  <c r="H46" i="5"/>
  <c r="F44" i="5"/>
  <c r="D36" i="5"/>
  <c r="G40" i="5"/>
  <c r="E5" i="5"/>
  <c r="H28" i="5"/>
  <c r="F39" i="5"/>
  <c r="D33" i="5"/>
  <c r="G37" i="5"/>
  <c r="I37" i="5" s="1"/>
  <c r="E2" i="5"/>
  <c r="I2" i="5" s="1"/>
  <c r="H12" i="5"/>
  <c r="G2" i="5"/>
  <c r="F15" i="5"/>
  <c r="D48" i="5"/>
  <c r="D3" i="5"/>
  <c r="G20" i="5"/>
  <c r="E15" i="5"/>
  <c r="H35" i="5"/>
  <c r="G27" i="5"/>
  <c r="E12" i="5"/>
  <c r="H17" i="5"/>
  <c r="I17" i="5" s="1"/>
  <c r="F47" i="5"/>
  <c r="I47" i="5" s="1"/>
  <c r="G46" i="5"/>
  <c r="E44" i="5"/>
  <c r="H42" i="5"/>
  <c r="F40" i="5"/>
  <c r="G28" i="5"/>
  <c r="E39" i="5"/>
  <c r="H38" i="5"/>
  <c r="F37" i="5"/>
  <c r="F20" i="5"/>
  <c r="G35" i="5"/>
  <c r="F27" i="5"/>
  <c r="I27" i="5" s="1"/>
  <c r="H8" i="5"/>
  <c r="F46" i="5"/>
  <c r="G42" i="5"/>
  <c r="H7" i="5"/>
  <c r="F28" i="5"/>
  <c r="I28" i="5" s="1"/>
  <c r="G38" i="5"/>
  <c r="H24" i="5"/>
  <c r="H11" i="5"/>
  <c r="H30" i="5"/>
  <c r="G22" i="5"/>
  <c r="E35" i="5"/>
  <c r="I35" i="5" s="1"/>
  <c r="H6" i="5"/>
  <c r="G29" i="5"/>
  <c r="H34" i="5"/>
  <c r="F8" i="5"/>
  <c r="G43" i="5"/>
  <c r="E42" i="5"/>
  <c r="I42" i="5" s="1"/>
  <c r="H10" i="5"/>
  <c r="F7" i="5"/>
  <c r="G11" i="5"/>
  <c r="E38" i="5"/>
  <c r="I38" i="5" s="1"/>
  <c r="H13" i="5"/>
  <c r="F24" i="5"/>
  <c r="G30" i="5"/>
  <c r="H52" i="5"/>
  <c r="F22" i="5"/>
  <c r="G6" i="5"/>
  <c r="H9" i="5"/>
  <c r="F29" i="5"/>
  <c r="G34" i="5"/>
  <c r="E8" i="5"/>
  <c r="H45" i="5"/>
  <c r="F43" i="5"/>
  <c r="G10" i="5"/>
  <c r="E7" i="5"/>
  <c r="H19" i="5"/>
  <c r="F11" i="5"/>
  <c r="G13" i="5"/>
  <c r="E24" i="5"/>
  <c r="H32" i="5"/>
  <c r="F30" i="5"/>
  <c r="G52" i="5"/>
  <c r="E22" i="5"/>
  <c r="I22" i="5" s="1"/>
  <c r="H21" i="5"/>
  <c r="F6" i="5"/>
  <c r="G9" i="5"/>
  <c r="E29" i="5"/>
  <c r="H25" i="5"/>
  <c r="F34" i="5"/>
  <c r="G45" i="5"/>
  <c r="E43" i="5"/>
  <c r="H41" i="5"/>
  <c r="F10" i="5"/>
  <c r="G19" i="5"/>
  <c r="E11" i="5"/>
  <c r="H16" i="5"/>
  <c r="F13" i="5"/>
  <c r="H29" i="5"/>
  <c r="G32" i="5"/>
  <c r="I32" i="5" s="1"/>
  <c r="E30" i="5"/>
  <c r="H53" i="5"/>
  <c r="I53" i="5" s="1"/>
  <c r="F52" i="5"/>
  <c r="I52" i="5" s="1"/>
  <c r="G21" i="5"/>
  <c r="I21" i="5" s="1"/>
  <c r="E6" i="5"/>
  <c r="F9" i="5"/>
  <c r="I9" i="5" s="1"/>
  <c r="G25" i="5"/>
  <c r="I25" i="5" s="1"/>
  <c r="E34" i="5"/>
  <c r="F45" i="5"/>
  <c r="I45" i="5" s="1"/>
  <c r="D43" i="5"/>
  <c r="G41" i="5"/>
  <c r="E10" i="5"/>
  <c r="H31" i="5"/>
  <c r="I31" i="5" s="1"/>
  <c r="F19" i="5"/>
  <c r="I19" i="5" s="1"/>
  <c r="G16" i="5"/>
  <c r="E13" i="5"/>
  <c r="D3" i="3"/>
  <c r="G55" i="3"/>
  <c r="E28" i="3"/>
  <c r="F51" i="3"/>
  <c r="D21" i="3"/>
  <c r="G24" i="3"/>
  <c r="E4" i="3"/>
  <c r="F8" i="3"/>
  <c r="D25" i="3"/>
  <c r="G20" i="3"/>
  <c r="E30" i="3"/>
  <c r="F43" i="3"/>
  <c r="D41" i="3"/>
  <c r="G38" i="3"/>
  <c r="E10" i="3"/>
  <c r="F17" i="3"/>
  <c r="D11" i="3"/>
  <c r="G26" i="3"/>
  <c r="E13" i="3"/>
  <c r="G3" i="3"/>
  <c r="D55" i="3"/>
  <c r="G54" i="3"/>
  <c r="E52" i="3"/>
  <c r="F29" i="3"/>
  <c r="D24" i="3"/>
  <c r="G50" i="3"/>
  <c r="E48" i="3"/>
  <c r="F47" i="3"/>
  <c r="D20" i="3"/>
  <c r="G14" i="3"/>
  <c r="E45" i="3"/>
  <c r="F40" i="3"/>
  <c r="D38" i="3"/>
  <c r="G9" i="3"/>
  <c r="E27" i="3"/>
  <c r="F34" i="3"/>
  <c r="D26" i="3"/>
  <c r="G2" i="3"/>
  <c r="F52" i="3"/>
  <c r="D8" i="3"/>
  <c r="D17" i="3"/>
  <c r="F54" i="3"/>
  <c r="D52" i="3"/>
  <c r="G15" i="3"/>
  <c r="E29" i="3"/>
  <c r="F50" i="3"/>
  <c r="G12" i="3"/>
  <c r="E47" i="3"/>
  <c r="F14" i="3"/>
  <c r="G42" i="3"/>
  <c r="E40" i="3"/>
  <c r="F9" i="3"/>
  <c r="G35" i="3"/>
  <c r="E34" i="3"/>
  <c r="F2" i="3"/>
  <c r="D43" i="3"/>
  <c r="G5" i="3"/>
  <c r="E54" i="3"/>
  <c r="F15" i="3"/>
  <c r="G23" i="3"/>
  <c r="E50" i="3"/>
  <c r="F12" i="3"/>
  <c r="G46" i="3"/>
  <c r="E14" i="3"/>
  <c r="F42" i="3"/>
  <c r="G37" i="3"/>
  <c r="E9" i="3"/>
  <c r="F35" i="3"/>
  <c r="G32" i="3"/>
  <c r="E2" i="3"/>
  <c r="F5" i="3"/>
  <c r="G16" i="3"/>
  <c r="E15" i="3"/>
  <c r="F23" i="3"/>
  <c r="G22" i="3"/>
  <c r="E12" i="3"/>
  <c r="F46" i="3"/>
  <c r="G44" i="3"/>
  <c r="E42" i="3"/>
  <c r="F37" i="3"/>
  <c r="G36" i="3"/>
  <c r="E35" i="3"/>
  <c r="F32" i="3"/>
  <c r="E5" i="3"/>
  <c r="F16" i="3"/>
  <c r="G31" i="3"/>
  <c r="E23" i="3"/>
  <c r="F22" i="3"/>
  <c r="G19" i="3"/>
  <c r="E46" i="3"/>
  <c r="F44" i="3"/>
  <c r="G39" i="3"/>
  <c r="E37" i="3"/>
  <c r="F36" i="3"/>
  <c r="G33" i="3"/>
  <c r="E32" i="3"/>
  <c r="G53" i="3"/>
  <c r="E16" i="3"/>
  <c r="F31" i="3"/>
  <c r="E22" i="3"/>
  <c r="F19" i="3"/>
  <c r="G6" i="3"/>
  <c r="E44" i="3"/>
  <c r="F39" i="3"/>
  <c r="G7" i="3"/>
  <c r="E36" i="3"/>
  <c r="F33" i="3"/>
  <c r="G18" i="3"/>
  <c r="F53" i="3"/>
  <c r="G21" i="3"/>
  <c r="E31" i="3"/>
  <c r="G25" i="3"/>
  <c r="E19" i="3"/>
  <c r="F6" i="3"/>
  <c r="G41" i="3"/>
  <c r="E39" i="3"/>
  <c r="F7" i="3"/>
  <c r="G11" i="3"/>
  <c r="E33" i="3"/>
  <c r="F18" i="3"/>
  <c r="G28" i="3"/>
  <c r="E53" i="3"/>
  <c r="F21" i="3"/>
  <c r="G4" i="3"/>
  <c r="F25" i="3"/>
  <c r="G30" i="3"/>
  <c r="E6" i="3"/>
  <c r="F41" i="3"/>
  <c r="G10" i="3"/>
  <c r="E7" i="3"/>
  <c r="F11" i="3"/>
  <c r="G13" i="3"/>
  <c r="E18" i="3"/>
  <c r="D2" i="4"/>
  <c r="G2" i="4" s="1"/>
  <c r="E2" i="4"/>
  <c r="C2" i="4"/>
  <c r="B2" i="4"/>
  <c r="I46" i="5" l="1"/>
  <c r="I29" i="5"/>
  <c r="I20" i="5"/>
  <c r="I10" i="5"/>
  <c r="I7" i="5"/>
  <c r="I12" i="5"/>
  <c r="I55" i="5"/>
  <c r="I30" i="5"/>
  <c r="I15" i="5"/>
  <c r="I5" i="5"/>
  <c r="I34" i="5"/>
  <c r="I11" i="5"/>
  <c r="I8" i="5"/>
  <c r="I39" i="5"/>
  <c r="I41" i="5"/>
  <c r="I6" i="5"/>
  <c r="I13" i="5"/>
  <c r="I43" i="5"/>
  <c r="I24" i="5"/>
  <c r="I44" i="5"/>
  <c r="I14" i="5"/>
  <c r="D3" i="2"/>
  <c r="E4" i="2"/>
  <c r="F4" i="2"/>
  <c r="H2" i="3" s="1"/>
  <c r="I2" i="3" s="1"/>
  <c r="C7" i="2"/>
  <c r="C9" i="2"/>
  <c r="D9" i="2"/>
  <c r="E9" i="2"/>
  <c r="B10" i="2"/>
  <c r="E10" i="2"/>
  <c r="F11" i="2"/>
  <c r="H35" i="3" s="1"/>
  <c r="I35" i="3" s="1"/>
  <c r="B12" i="2"/>
  <c r="D12" i="2"/>
  <c r="B13" i="2"/>
  <c r="B14" i="2"/>
  <c r="C14" i="2"/>
  <c r="D14" i="2"/>
  <c r="F14" i="2"/>
  <c r="H27" i="3" s="1"/>
  <c r="I27" i="3" s="1"/>
  <c r="D15" i="2"/>
  <c r="E16" i="2"/>
  <c r="F16" i="2"/>
  <c r="H9" i="3" s="1"/>
  <c r="I9" i="3" s="1"/>
  <c r="C19" i="2"/>
  <c r="C21" i="2"/>
  <c r="D21" i="2"/>
  <c r="E21" i="2"/>
  <c r="F21" i="2"/>
  <c r="H40" i="3" s="1"/>
  <c r="I40" i="3" s="1"/>
  <c r="B22" i="2"/>
  <c r="E22" i="2"/>
  <c r="F23" i="2"/>
  <c r="H42" i="3" s="1"/>
  <c r="I42" i="3" s="1"/>
  <c r="B24" i="2"/>
  <c r="C24" i="2"/>
  <c r="D24" i="2"/>
  <c r="B25" i="2"/>
  <c r="B26" i="2"/>
  <c r="C26" i="2"/>
  <c r="D26" i="2"/>
  <c r="E26" i="2"/>
  <c r="F26" i="2"/>
  <c r="H45" i="3" s="1"/>
  <c r="I45" i="3" s="1"/>
  <c r="D27" i="2"/>
  <c r="E28" i="2"/>
  <c r="F28" i="2"/>
  <c r="H14" i="3" s="1"/>
  <c r="I14" i="3" s="1"/>
  <c r="C31" i="2"/>
  <c r="C33" i="2"/>
  <c r="D33" i="2"/>
  <c r="E33" i="2"/>
  <c r="F33" i="2"/>
  <c r="H47" i="3" s="1"/>
  <c r="I47" i="3" s="1"/>
  <c r="B34" i="2"/>
  <c r="E34" i="2"/>
  <c r="F35" i="2"/>
  <c r="H12" i="3" s="1"/>
  <c r="I12" i="3" s="1"/>
  <c r="B36" i="2"/>
  <c r="C36" i="2"/>
  <c r="D36" i="2"/>
  <c r="B37" i="2"/>
  <c r="F37" i="2"/>
  <c r="H22" i="3" s="1"/>
  <c r="I22" i="3" s="1"/>
  <c r="B38" i="2"/>
  <c r="C38" i="2"/>
  <c r="D38" i="2"/>
  <c r="E38" i="2"/>
  <c r="F38" i="2"/>
  <c r="H48" i="3" s="1"/>
  <c r="I48" i="3" s="1"/>
  <c r="D39" i="2"/>
  <c r="E40" i="2"/>
  <c r="F40" i="2"/>
  <c r="H50" i="3" s="1"/>
  <c r="I50" i="3" s="1"/>
  <c r="C43" i="2"/>
  <c r="B45" i="2"/>
  <c r="C45" i="2"/>
  <c r="D45" i="2"/>
  <c r="E45" i="2"/>
  <c r="F45" i="2"/>
  <c r="H29" i="3" s="1"/>
  <c r="I29" i="3" s="1"/>
  <c r="B46" i="2"/>
  <c r="E46" i="2"/>
  <c r="F47" i="2"/>
  <c r="H15" i="3" s="1"/>
  <c r="I15" i="3" s="1"/>
  <c r="B48" i="2"/>
  <c r="C48" i="2"/>
  <c r="D48" i="2"/>
  <c r="B49" i="2"/>
  <c r="F49" i="2"/>
  <c r="H16" i="3" s="1"/>
  <c r="I16" i="3" s="1"/>
  <c r="B50" i="2"/>
  <c r="C50" i="2"/>
  <c r="D50" i="2"/>
  <c r="E50" i="2"/>
  <c r="F50" i="2"/>
  <c r="H52" i="3" s="1"/>
  <c r="I52" i="3" s="1"/>
  <c r="D51" i="2"/>
  <c r="E52" i="2"/>
  <c r="F52" i="2"/>
  <c r="H54" i="3" s="1"/>
  <c r="I54" i="3" s="1"/>
  <c r="C55" i="2"/>
  <c r="L3" i="1"/>
  <c r="B3" i="2" s="1"/>
  <c r="L4" i="1"/>
  <c r="D4" i="2" s="1"/>
  <c r="L5" i="1"/>
  <c r="D5" i="2" s="1"/>
  <c r="L6" i="1"/>
  <c r="B6" i="2" s="1"/>
  <c r="L7" i="1"/>
  <c r="F7" i="2" s="1"/>
  <c r="H26" i="3" s="1"/>
  <c r="I26" i="3" s="1"/>
  <c r="L8" i="1"/>
  <c r="B8" i="2" s="1"/>
  <c r="L9" i="1"/>
  <c r="B9" i="2" s="1"/>
  <c r="L10" i="1"/>
  <c r="C10" i="2" s="1"/>
  <c r="L11" i="1"/>
  <c r="E11" i="2" s="1"/>
  <c r="L12" i="1"/>
  <c r="E12" i="2" s="1"/>
  <c r="L13" i="1"/>
  <c r="C13" i="2" s="1"/>
  <c r="L14" i="1"/>
  <c r="E14" i="2" s="1"/>
  <c r="L15" i="1"/>
  <c r="B15" i="2" s="1"/>
  <c r="L16" i="1"/>
  <c r="B16" i="2" s="1"/>
  <c r="L17" i="1"/>
  <c r="D17" i="2" s="1"/>
  <c r="L18" i="1"/>
  <c r="B18" i="2" s="1"/>
  <c r="L19" i="1"/>
  <c r="F19" i="2" s="1"/>
  <c r="H38" i="3" s="1"/>
  <c r="I38" i="3" s="1"/>
  <c r="L20" i="1"/>
  <c r="B20" i="2" s="1"/>
  <c r="L21" i="1"/>
  <c r="B21" i="2" s="1"/>
  <c r="L22" i="1"/>
  <c r="C22" i="2" s="1"/>
  <c r="L23" i="1"/>
  <c r="E23" i="2" s="1"/>
  <c r="L24" i="1"/>
  <c r="E24" i="2" s="1"/>
  <c r="L25" i="1"/>
  <c r="C25" i="2" s="1"/>
  <c r="L26" i="1"/>
  <c r="L27" i="1"/>
  <c r="B27" i="2" s="1"/>
  <c r="L28" i="1"/>
  <c r="B28" i="2" s="1"/>
  <c r="L29" i="1"/>
  <c r="D29" i="2" s="1"/>
  <c r="L30" i="1"/>
  <c r="B30" i="2" s="1"/>
  <c r="L31" i="1"/>
  <c r="F31" i="2" s="1"/>
  <c r="H20" i="3" s="1"/>
  <c r="I20" i="3" s="1"/>
  <c r="L32" i="1"/>
  <c r="B32" i="2" s="1"/>
  <c r="L33" i="1"/>
  <c r="B33" i="2" s="1"/>
  <c r="L34" i="1"/>
  <c r="C34" i="2" s="1"/>
  <c r="L35" i="1"/>
  <c r="B35" i="2" s="1"/>
  <c r="L36" i="1"/>
  <c r="E36" i="2" s="1"/>
  <c r="L37" i="1"/>
  <c r="C37" i="2" s="1"/>
  <c r="L38" i="1"/>
  <c r="L39" i="1"/>
  <c r="B39" i="2" s="1"/>
  <c r="L40" i="1"/>
  <c r="C40" i="2" s="1"/>
  <c r="L41" i="1"/>
  <c r="D41" i="2" s="1"/>
  <c r="L42" i="1"/>
  <c r="B42" i="2" s="1"/>
  <c r="L43" i="1"/>
  <c r="F43" i="2" s="1"/>
  <c r="H24" i="3" s="1"/>
  <c r="I24" i="3" s="1"/>
  <c r="L44" i="1"/>
  <c r="B44" i="2" s="1"/>
  <c r="L45" i="1"/>
  <c r="L46" i="1"/>
  <c r="C46" i="2" s="1"/>
  <c r="L47" i="1"/>
  <c r="B47" i="2" s="1"/>
  <c r="L48" i="1"/>
  <c r="E48" i="2" s="1"/>
  <c r="L49" i="1"/>
  <c r="C49" i="2" s="1"/>
  <c r="L50" i="1"/>
  <c r="L51" i="1"/>
  <c r="B51" i="2" s="1"/>
  <c r="L52" i="1"/>
  <c r="B52" i="2" s="1"/>
  <c r="L53" i="1"/>
  <c r="D53" i="2" s="1"/>
  <c r="L54" i="1"/>
  <c r="B54" i="2" s="1"/>
  <c r="L55" i="1"/>
  <c r="F55" i="2" s="1"/>
  <c r="H55" i="3" s="1"/>
  <c r="I55" i="3" s="1"/>
  <c r="L2" i="1"/>
  <c r="F2" i="2" s="1"/>
  <c r="H3" i="3" s="1"/>
  <c r="I3" i="3" s="1"/>
  <c r="E55" i="2" l="1"/>
  <c r="C53" i="2"/>
  <c r="E43" i="2"/>
  <c r="C41" i="2"/>
  <c r="E31" i="2"/>
  <c r="C29" i="2"/>
  <c r="E19" i="2"/>
  <c r="C17" i="2"/>
  <c r="E7" i="2"/>
  <c r="C5" i="2"/>
  <c r="D55" i="2"/>
  <c r="B53" i="2"/>
  <c r="D43" i="2"/>
  <c r="B41" i="2"/>
  <c r="D31" i="2"/>
  <c r="B29" i="2"/>
  <c r="D19" i="2"/>
  <c r="B17" i="2"/>
  <c r="C12" i="2"/>
  <c r="F9" i="2"/>
  <c r="H34" i="3" s="1"/>
  <c r="I34" i="3" s="1"/>
  <c r="D7" i="2"/>
  <c r="B5" i="2"/>
  <c r="D52" i="2"/>
  <c r="D40" i="2"/>
  <c r="D16" i="2"/>
  <c r="E30" i="2"/>
  <c r="C28" i="2"/>
  <c r="F25" i="2"/>
  <c r="H44" i="3" s="1"/>
  <c r="I44" i="3" s="1"/>
  <c r="D23" i="2"/>
  <c r="E18" i="2"/>
  <c r="C16" i="2"/>
  <c r="F13" i="2"/>
  <c r="H36" i="3" s="1"/>
  <c r="I36" i="3" s="1"/>
  <c r="D11" i="2"/>
  <c r="E6" i="2"/>
  <c r="C4" i="2"/>
  <c r="B55" i="2"/>
  <c r="B31" i="2"/>
  <c r="G31" i="2" s="1"/>
  <c r="E47" i="2"/>
  <c r="E35" i="2"/>
  <c r="D28" i="2"/>
  <c r="F6" i="2"/>
  <c r="H32" i="3" s="1"/>
  <c r="I32" i="3" s="1"/>
  <c r="C52" i="2"/>
  <c r="E42" i="2"/>
  <c r="D35" i="2"/>
  <c r="B2" i="2"/>
  <c r="D54" i="2"/>
  <c r="E49" i="2"/>
  <c r="C47" i="2"/>
  <c r="F44" i="2"/>
  <c r="H31" i="3" s="1"/>
  <c r="I31" i="3" s="1"/>
  <c r="D42" i="2"/>
  <c r="B40" i="2"/>
  <c r="E37" i="2"/>
  <c r="C35" i="2"/>
  <c r="G35" i="2" s="1"/>
  <c r="F32" i="2"/>
  <c r="H19" i="3" s="1"/>
  <c r="I19" i="3" s="1"/>
  <c r="D30" i="2"/>
  <c r="E25" i="2"/>
  <c r="C23" i="2"/>
  <c r="F20" i="2"/>
  <c r="H39" i="3" s="1"/>
  <c r="I39" i="3" s="1"/>
  <c r="D18" i="2"/>
  <c r="E13" i="2"/>
  <c r="C11" i="2"/>
  <c r="F8" i="2"/>
  <c r="H33" i="3" s="1"/>
  <c r="I33" i="3" s="1"/>
  <c r="D6" i="2"/>
  <c r="B4" i="2"/>
  <c r="B7" i="2"/>
  <c r="G7" i="2" s="1"/>
  <c r="F54" i="2"/>
  <c r="F42" i="2"/>
  <c r="H23" i="3" s="1"/>
  <c r="I23" i="3" s="1"/>
  <c r="F18" i="2"/>
  <c r="H37" i="3" s="1"/>
  <c r="I37" i="3" s="1"/>
  <c r="D47" i="2"/>
  <c r="C2" i="2"/>
  <c r="C54" i="2"/>
  <c r="F51" i="2"/>
  <c r="H53" i="3" s="1"/>
  <c r="I53" i="3" s="1"/>
  <c r="D49" i="2"/>
  <c r="E44" i="2"/>
  <c r="C42" i="2"/>
  <c r="F39" i="2"/>
  <c r="H49" i="3" s="1"/>
  <c r="I49" i="3" s="1"/>
  <c r="D37" i="2"/>
  <c r="E32" i="2"/>
  <c r="C30" i="2"/>
  <c r="F27" i="2"/>
  <c r="H6" i="3" s="1"/>
  <c r="I6" i="3" s="1"/>
  <c r="D25" i="2"/>
  <c r="B23" i="2"/>
  <c r="E20" i="2"/>
  <c r="C18" i="2"/>
  <c r="F15" i="2"/>
  <c r="H7" i="3" s="1"/>
  <c r="I7" i="3" s="1"/>
  <c r="D13" i="2"/>
  <c r="B11" i="2"/>
  <c r="E8" i="2"/>
  <c r="C6" i="2"/>
  <c r="F3" i="2"/>
  <c r="H18" i="3" s="1"/>
  <c r="I18" i="3" s="1"/>
  <c r="B43" i="2"/>
  <c r="G43" i="2" s="1"/>
  <c r="B19" i="2"/>
  <c r="G19" i="2" s="1"/>
  <c r="F30" i="2"/>
  <c r="H46" i="3" s="1"/>
  <c r="I46" i="3" s="1"/>
  <c r="E54" i="2"/>
  <c r="D2" i="2"/>
  <c r="E51" i="2"/>
  <c r="F46" i="2"/>
  <c r="H21" i="3" s="1"/>
  <c r="I21" i="3" s="1"/>
  <c r="D44" i="2"/>
  <c r="E39" i="2"/>
  <c r="F34" i="2"/>
  <c r="H25" i="3" s="1"/>
  <c r="I25" i="3" s="1"/>
  <c r="D32" i="2"/>
  <c r="E27" i="2"/>
  <c r="F22" i="2"/>
  <c r="D20" i="2"/>
  <c r="E15" i="2"/>
  <c r="F10" i="2"/>
  <c r="H11" i="3" s="1"/>
  <c r="I11" i="3" s="1"/>
  <c r="D8" i="2"/>
  <c r="E3" i="2"/>
  <c r="E2" i="2"/>
  <c r="G2" i="2" s="1"/>
  <c r="F53" i="2"/>
  <c r="H28" i="3" s="1"/>
  <c r="I28" i="3" s="1"/>
  <c r="C44" i="2"/>
  <c r="F41" i="2"/>
  <c r="H4" i="3" s="1"/>
  <c r="I4" i="3" s="1"/>
  <c r="C32" i="2"/>
  <c r="F29" i="2"/>
  <c r="H30" i="3" s="1"/>
  <c r="I30" i="3" s="1"/>
  <c r="C20" i="2"/>
  <c r="F17" i="2"/>
  <c r="H10" i="3" s="1"/>
  <c r="I10" i="3" s="1"/>
  <c r="C8" i="2"/>
  <c r="F5" i="2"/>
  <c r="H13" i="3" s="1"/>
  <c r="I13" i="3" s="1"/>
  <c r="E53" i="2"/>
  <c r="C51" i="2"/>
  <c r="F48" i="2"/>
  <c r="H51" i="3" s="1"/>
  <c r="I51" i="3" s="1"/>
  <c r="D46" i="2"/>
  <c r="E41" i="2"/>
  <c r="C39" i="2"/>
  <c r="G39" i="2" s="1"/>
  <c r="F36" i="2"/>
  <c r="D34" i="2"/>
  <c r="E29" i="2"/>
  <c r="C27" i="2"/>
  <c r="F24" i="2"/>
  <c r="H43" i="3" s="1"/>
  <c r="I43" i="3" s="1"/>
  <c r="D22" i="2"/>
  <c r="E17" i="2"/>
  <c r="C15" i="2"/>
  <c r="F12" i="2"/>
  <c r="H17" i="3" s="1"/>
  <c r="I17" i="3" s="1"/>
  <c r="D10" i="2"/>
  <c r="E5" i="2"/>
  <c r="C3" i="2"/>
  <c r="G26" i="2"/>
  <c r="G52" i="2"/>
  <c r="G45" i="2"/>
  <c r="G40" i="2"/>
  <c r="G50" i="2"/>
  <c r="G38" i="2"/>
  <c r="G14" i="2"/>
  <c r="G33" i="2"/>
  <c r="G28" i="2"/>
  <c r="G21" i="2"/>
  <c r="G16" i="2"/>
  <c r="G4" i="2"/>
  <c r="G47" i="2"/>
  <c r="G23" i="2"/>
  <c r="G11" i="2"/>
  <c r="G6" i="2"/>
  <c r="G49" i="2"/>
  <c r="G37" i="2"/>
  <c r="G9" i="2" l="1"/>
  <c r="G8" i="2"/>
  <c r="G53" i="2"/>
  <c r="G27" i="2"/>
  <c r="G24" i="2"/>
  <c r="G20" i="2"/>
  <c r="G34" i="2"/>
  <c r="G41" i="2"/>
  <c r="G32" i="2"/>
  <c r="G25" i="2"/>
  <c r="G12" i="2"/>
  <c r="G10" i="2"/>
  <c r="G42" i="2"/>
  <c r="G48" i="2"/>
  <c r="G54" i="2"/>
  <c r="H5" i="3"/>
  <c r="I5" i="3" s="1"/>
  <c r="G18" i="2"/>
  <c r="G17" i="2"/>
  <c r="G30" i="2"/>
  <c r="G36" i="2"/>
  <c r="H8" i="3"/>
  <c r="I8" i="3" s="1"/>
  <c r="G22" i="2"/>
  <c r="H41" i="3"/>
  <c r="I41" i="3" s="1"/>
  <c r="G29" i="2"/>
  <c r="G5" i="2"/>
  <c r="G44" i="2"/>
  <c r="G51" i="2"/>
  <c r="G46" i="2"/>
  <c r="G13" i="2"/>
  <c r="G3" i="2"/>
  <c r="G15" i="2"/>
  <c r="G55" i="2"/>
</calcChain>
</file>

<file path=xl/sharedStrings.xml><?xml version="1.0" encoding="utf-8"?>
<sst xmlns="http://schemas.openxmlformats.org/spreadsheetml/2006/main" count="919" uniqueCount="498">
  <si>
    <t>OBJECTID</t>
  </si>
  <si>
    <t>QUADNAME</t>
  </si>
  <si>
    <t>VALUE_0</t>
  </si>
  <si>
    <t>VALUE_30</t>
  </si>
  <si>
    <t>VALUE_60</t>
  </si>
  <si>
    <t>VALUE_91</t>
  </si>
  <si>
    <t>VALUE_121</t>
  </si>
  <si>
    <t>VALUE_152</t>
  </si>
  <si>
    <t>VALUE_182</t>
  </si>
  <si>
    <t>VALUE_213</t>
  </si>
  <si>
    <t>VALUE_243</t>
  </si>
  <si>
    <t>Taylors Bridge</t>
  </si>
  <si>
    <t>Saint Georges</t>
  </si>
  <si>
    <t>Elkton</t>
  </si>
  <si>
    <t>Middletown</t>
  </si>
  <si>
    <t>Cecilton</t>
  </si>
  <si>
    <t>Newark West</t>
  </si>
  <si>
    <t>Penns Grove</t>
  </si>
  <si>
    <t>Marcus Hook</t>
  </si>
  <si>
    <t>Wilmington South</t>
  </si>
  <si>
    <t>Delaware City</t>
  </si>
  <si>
    <t>Kennett Square</t>
  </si>
  <si>
    <t>West Grove</t>
  </si>
  <si>
    <t>Newark East</t>
  </si>
  <si>
    <t>Wilmington North</t>
  </si>
  <si>
    <t>Little Creek</t>
  </si>
  <si>
    <t>Dover</t>
  </si>
  <si>
    <t>Smyrna</t>
  </si>
  <si>
    <t>Clayton</t>
  </si>
  <si>
    <t>Millington</t>
  </si>
  <si>
    <t>Bombay Hook Island</t>
  </si>
  <si>
    <t>Kenton</t>
  </si>
  <si>
    <t>Sudlersville</t>
  </si>
  <si>
    <t>Bennetts Pier</t>
  </si>
  <si>
    <t>Frederica</t>
  </si>
  <si>
    <t>Wyoming</t>
  </si>
  <si>
    <t>Marydel</t>
  </si>
  <si>
    <t>Mispillion River</t>
  </si>
  <si>
    <t>Milford</t>
  </si>
  <si>
    <t>Harrington</t>
  </si>
  <si>
    <t>Ellendale</t>
  </si>
  <si>
    <t>Greenwood</t>
  </si>
  <si>
    <t>Hickman</t>
  </si>
  <si>
    <t>Burrsville</t>
  </si>
  <si>
    <t>Cape Henlopen</t>
  </si>
  <si>
    <t>Lewes</t>
  </si>
  <si>
    <t>Milton</t>
  </si>
  <si>
    <t>Rehoboth Beach</t>
  </si>
  <si>
    <t>Fairmount</t>
  </si>
  <si>
    <t>Harbeson</t>
  </si>
  <si>
    <t>Georgetown</t>
  </si>
  <si>
    <t>Seaford East</t>
  </si>
  <si>
    <t>Bethany Beach</t>
  </si>
  <si>
    <t>Frankford</t>
  </si>
  <si>
    <t>Millsboro</t>
  </si>
  <si>
    <t>Trap Pond</t>
  </si>
  <si>
    <t>Laurel</t>
  </si>
  <si>
    <t>Seaford West</t>
  </si>
  <si>
    <t>Sharptown</t>
  </si>
  <si>
    <t>Hebron</t>
  </si>
  <si>
    <t>Pittsville</t>
  </si>
  <si>
    <t>Delmar</t>
  </si>
  <si>
    <t>Whaleyville</t>
  </si>
  <si>
    <t>Assawoman Bay</t>
  </si>
  <si>
    <t>Selbyville</t>
  </si>
  <si>
    <t>Dry Road</t>
  </si>
  <si>
    <t>&lt; 1 foot</t>
  </si>
  <si>
    <t>1 -2 feet</t>
  </si>
  <si>
    <t>2 - 4 feet</t>
  </si>
  <si>
    <t>&gt; 4 feet</t>
  </si>
  <si>
    <t>TOTAL</t>
  </si>
  <si>
    <t>tot</t>
  </si>
  <si>
    <t>Total Len m</t>
  </si>
  <si>
    <t>Tot Len Mi</t>
  </si>
  <si>
    <t>VALUE_1</t>
  </si>
  <si>
    <t>VALUE_2</t>
  </si>
  <si>
    <t>VALUE_3</t>
  </si>
  <si>
    <t>VALUE_4</t>
  </si>
  <si>
    <t>VALUE_5</t>
  </si>
  <si>
    <t>VALUE_6</t>
  </si>
  <si>
    <t>VALUE_7</t>
  </si>
  <si>
    <t>VALUE_8</t>
  </si>
  <si>
    <t>VALUE_9</t>
  </si>
  <si>
    <t>VALUE_10</t>
  </si>
  <si>
    <t>VALUE_11</t>
  </si>
  <si>
    <t>VALUE_12</t>
  </si>
  <si>
    <t>VALUE_13</t>
  </si>
  <si>
    <t>VALUE_14</t>
  </si>
  <si>
    <t>VALUE_15</t>
  </si>
  <si>
    <t>VALUE_16</t>
  </si>
  <si>
    <t>VALUE_17</t>
  </si>
  <si>
    <t>VALUE_18</t>
  </si>
  <si>
    <t>VALUE_19</t>
  </si>
  <si>
    <t>VALUE_20</t>
  </si>
  <si>
    <t>VALUE_21</t>
  </si>
  <si>
    <t>VALUE_22</t>
  </si>
  <si>
    <t>VALUE_23</t>
  </si>
  <si>
    <t>VALUE_24</t>
  </si>
  <si>
    <t>VALUE_25</t>
  </si>
  <si>
    <t>VALUE_26</t>
  </si>
  <si>
    <t>VALUE_27</t>
  </si>
  <si>
    <t>VALUE_28</t>
  </si>
  <si>
    <t>VALUE_29</t>
  </si>
  <si>
    <t>VALUE_31</t>
  </si>
  <si>
    <t>VALUE_32</t>
  </si>
  <si>
    <t>VALUE_33</t>
  </si>
  <si>
    <t>VALUE_34</t>
  </si>
  <si>
    <t>VALUE_35</t>
  </si>
  <si>
    <t>VALUE_36</t>
  </si>
  <si>
    <t>VALUE_37</t>
  </si>
  <si>
    <t>VALUE_38</t>
  </si>
  <si>
    <t>VALUE_39</t>
  </si>
  <si>
    <t>VALUE_40</t>
  </si>
  <si>
    <t>VALUE_41</t>
  </si>
  <si>
    <t>VALUE_42</t>
  </si>
  <si>
    <t>VALUE_43</t>
  </si>
  <si>
    <t>VALUE_44</t>
  </si>
  <si>
    <t>VALUE_45</t>
  </si>
  <si>
    <t>VALUE_46</t>
  </si>
  <si>
    <t>VALUE_47</t>
  </si>
  <si>
    <t>VALUE_48</t>
  </si>
  <si>
    <t>VALUE_49</t>
  </si>
  <si>
    <t>VALUE_50</t>
  </si>
  <si>
    <t>VALUE_51</t>
  </si>
  <si>
    <t>VALUE_52</t>
  </si>
  <si>
    <t>VALUE_53</t>
  </si>
  <si>
    <t>VALUE_54</t>
  </si>
  <si>
    <t>VALUE_55</t>
  </si>
  <si>
    <t>VALUE_56</t>
  </si>
  <si>
    <t>VALUE_57</t>
  </si>
  <si>
    <t>VALUE_58</t>
  </si>
  <si>
    <t>VALUE_59</t>
  </si>
  <si>
    <t>VALUE_61</t>
  </si>
  <si>
    <t>VALUE_62</t>
  </si>
  <si>
    <t>VALUE_63</t>
  </si>
  <si>
    <t>VALUE_64</t>
  </si>
  <si>
    <t>VALUE_65</t>
  </si>
  <si>
    <t>VALUE_66</t>
  </si>
  <si>
    <t>VALUE_67</t>
  </si>
  <si>
    <t>VALUE_68</t>
  </si>
  <si>
    <t>VALUE_69</t>
  </si>
  <si>
    <t>VALUE_70</t>
  </si>
  <si>
    <t>VALUE_71</t>
  </si>
  <si>
    <t>VALUE_72</t>
  </si>
  <si>
    <t>VALUE_73</t>
  </si>
  <si>
    <t>VALUE_74</t>
  </si>
  <si>
    <t>VALUE_75</t>
  </si>
  <si>
    <t>VALUE_76</t>
  </si>
  <si>
    <t>VALUE_77</t>
  </si>
  <si>
    <t>VALUE_78</t>
  </si>
  <si>
    <t>VALUE_79</t>
  </si>
  <si>
    <t>VALUE_80</t>
  </si>
  <si>
    <t>VALUE_81</t>
  </si>
  <si>
    <t>VALUE_82</t>
  </si>
  <si>
    <t>VALUE_83</t>
  </si>
  <si>
    <t>VALUE_84</t>
  </si>
  <si>
    <t>VALUE_85</t>
  </si>
  <si>
    <t>VALUE_86</t>
  </si>
  <si>
    <t>VALUE_87</t>
  </si>
  <si>
    <t>VALUE_88</t>
  </si>
  <si>
    <t>VALUE_89</t>
  </si>
  <si>
    <t>VALUE_90</t>
  </si>
  <si>
    <t>VALUE_92</t>
  </si>
  <si>
    <t>VALUE_93</t>
  </si>
  <si>
    <t>VALUE_94</t>
  </si>
  <si>
    <t>VALUE_95</t>
  </si>
  <si>
    <t>VALUE_96</t>
  </si>
  <si>
    <t>VALUE_97</t>
  </si>
  <si>
    <t>VALUE_98</t>
  </si>
  <si>
    <t>VALUE_99</t>
  </si>
  <si>
    <t>VALUE_100</t>
  </si>
  <si>
    <t>VALUE_101</t>
  </si>
  <si>
    <t>VALUE_102</t>
  </si>
  <si>
    <t>VALUE_103</t>
  </si>
  <si>
    <t>VALUE_104</t>
  </si>
  <si>
    <t>VALUE_105</t>
  </si>
  <si>
    <t>VALUE_106</t>
  </si>
  <si>
    <t>VALUE_107</t>
  </si>
  <si>
    <t>VALUE_108</t>
  </si>
  <si>
    <t>VALUE_109</t>
  </si>
  <si>
    <t>VALUE_110</t>
  </si>
  <si>
    <t>VALUE_111</t>
  </si>
  <si>
    <t>VALUE_112</t>
  </si>
  <si>
    <t>VALUE_113</t>
  </si>
  <si>
    <t>VALUE_114</t>
  </si>
  <si>
    <t>VALUE_115</t>
  </si>
  <si>
    <t>VALUE_116</t>
  </si>
  <si>
    <t>VALUE_117</t>
  </si>
  <si>
    <t>VALUE_118</t>
  </si>
  <si>
    <t>VALUE_119</t>
  </si>
  <si>
    <t>VALUE_120</t>
  </si>
  <si>
    <t>VALUE_122</t>
  </si>
  <si>
    <t>VALUE_123</t>
  </si>
  <si>
    <t>VALUE_124</t>
  </si>
  <si>
    <t>VALUE_125</t>
  </si>
  <si>
    <t>VALUE_126</t>
  </si>
  <si>
    <t>VALUE_127</t>
  </si>
  <si>
    <t>VALUE_128</t>
  </si>
  <si>
    <t>VALUE_129</t>
  </si>
  <si>
    <t>VALUE_130</t>
  </si>
  <si>
    <t>VALUE_131</t>
  </si>
  <si>
    <t>VALUE_132</t>
  </si>
  <si>
    <t>VALUE_133</t>
  </si>
  <si>
    <t>VALUE_134</t>
  </si>
  <si>
    <t>VALUE_135</t>
  </si>
  <si>
    <t>VALUE_136</t>
  </si>
  <si>
    <t>VALUE_137</t>
  </si>
  <si>
    <t>VALUE_138</t>
  </si>
  <si>
    <t>VALUE_139</t>
  </si>
  <si>
    <t>VALUE_140</t>
  </si>
  <si>
    <t>VALUE_141</t>
  </si>
  <si>
    <t>VALUE_142</t>
  </si>
  <si>
    <t>VALUE_143</t>
  </si>
  <si>
    <t>VALUE_144</t>
  </si>
  <si>
    <t>VALUE_145</t>
  </si>
  <si>
    <t>VALUE_146</t>
  </si>
  <si>
    <t>VALUE_147</t>
  </si>
  <si>
    <t>VALUE_148</t>
  </si>
  <si>
    <t>VALUE_149</t>
  </si>
  <si>
    <t>VALUE_150</t>
  </si>
  <si>
    <t>VALUE_151</t>
  </si>
  <si>
    <t>VALUE_153</t>
  </si>
  <si>
    <t>VALUE_154</t>
  </si>
  <si>
    <t>VALUE_155</t>
  </si>
  <si>
    <t>VALUE_156</t>
  </si>
  <si>
    <t>VALUE_157</t>
  </si>
  <si>
    <t>VALUE_158</t>
  </si>
  <si>
    <t>VALUE_159</t>
  </si>
  <si>
    <t>VALUE_160</t>
  </si>
  <si>
    <t>VALUE_161</t>
  </si>
  <si>
    <t>VALUE_162</t>
  </si>
  <si>
    <t>VALUE_163</t>
  </si>
  <si>
    <t>VALUE_164</t>
  </si>
  <si>
    <t>VALUE_165</t>
  </si>
  <si>
    <t>VALUE_166</t>
  </si>
  <si>
    <t>VALUE_167</t>
  </si>
  <si>
    <t>VALUE_168</t>
  </si>
  <si>
    <t>VALUE_169</t>
  </si>
  <si>
    <t>VALUE_170</t>
  </si>
  <si>
    <t>VALUE_171</t>
  </si>
  <si>
    <t>VALUE_172</t>
  </si>
  <si>
    <t>VALUE_173</t>
  </si>
  <si>
    <t>VALUE_174</t>
  </si>
  <si>
    <t>VALUE_175</t>
  </si>
  <si>
    <t>VALUE_176</t>
  </si>
  <si>
    <t>VALUE_177</t>
  </si>
  <si>
    <t>VALUE_178</t>
  </si>
  <si>
    <t>VALUE_179</t>
  </si>
  <si>
    <t>VALUE_180</t>
  </si>
  <si>
    <t>VALUE_181</t>
  </si>
  <si>
    <t>VALUE_183</t>
  </si>
  <si>
    <t>VALUE_184</t>
  </si>
  <si>
    <t>VALUE_185</t>
  </si>
  <si>
    <t>VALUE_186</t>
  </si>
  <si>
    <t>VALUE_187</t>
  </si>
  <si>
    <t>VALUE_188</t>
  </si>
  <si>
    <t>VALUE_189</t>
  </si>
  <si>
    <t>VALUE_190</t>
  </si>
  <si>
    <t>VALUE_191</t>
  </si>
  <si>
    <t>VALUE_192</t>
  </si>
  <si>
    <t>VALUE_193</t>
  </si>
  <si>
    <t>VALUE_194</t>
  </si>
  <si>
    <t>VALUE_195</t>
  </si>
  <si>
    <t>VALUE_196</t>
  </si>
  <si>
    <t>VALUE_197</t>
  </si>
  <si>
    <t>VALUE_198</t>
  </si>
  <si>
    <t>VALUE_199</t>
  </si>
  <si>
    <t>VALUE_200</t>
  </si>
  <si>
    <t>VALUE_201</t>
  </si>
  <si>
    <t>VALUE_202</t>
  </si>
  <si>
    <t>VALUE_203</t>
  </si>
  <si>
    <t>VALUE_204</t>
  </si>
  <si>
    <t>VALUE_205</t>
  </si>
  <si>
    <t>VALUE_206</t>
  </si>
  <si>
    <t>VALUE_207</t>
  </si>
  <si>
    <t>VALUE_208</t>
  </si>
  <si>
    <t>VALUE_209</t>
  </si>
  <si>
    <t>VALUE_210</t>
  </si>
  <si>
    <t>VALUE_211</t>
  </si>
  <si>
    <t>VALUE_212</t>
  </si>
  <si>
    <t>VALUE_214</t>
  </si>
  <si>
    <t>VALUE_215</t>
  </si>
  <si>
    <t>VALUE_216</t>
  </si>
  <si>
    <t>VALUE_217</t>
  </si>
  <si>
    <t>VALUE_218</t>
  </si>
  <si>
    <t>VALUE_219</t>
  </si>
  <si>
    <t>VALUE_220</t>
  </si>
  <si>
    <t>VALUE_221</t>
  </si>
  <si>
    <t>VALUE_222</t>
  </si>
  <si>
    <t>VALUE_223</t>
  </si>
  <si>
    <t>VALUE_224</t>
  </si>
  <si>
    <t>VALUE_225</t>
  </si>
  <si>
    <t>VALUE_226</t>
  </si>
  <si>
    <t>VALUE_227</t>
  </si>
  <si>
    <t>VALUE_228</t>
  </si>
  <si>
    <t>VALUE_229</t>
  </si>
  <si>
    <t>VALUE_230</t>
  </si>
  <si>
    <t>VALUE_231</t>
  </si>
  <si>
    <t>VALUE_232</t>
  </si>
  <si>
    <t>VALUE_233</t>
  </si>
  <si>
    <t>VALUE_234</t>
  </si>
  <si>
    <t>VALUE_235</t>
  </si>
  <si>
    <t>VALUE_236</t>
  </si>
  <si>
    <t>VALUE_237</t>
  </si>
  <si>
    <t>VALUE_238</t>
  </si>
  <si>
    <t>VALUE_239</t>
  </si>
  <si>
    <t>VALUE_240</t>
  </si>
  <si>
    <t>VALUE_241</t>
  </si>
  <si>
    <t>VALUE_242</t>
  </si>
  <si>
    <t>VALUE_244</t>
  </si>
  <si>
    <t>VALUE_245</t>
  </si>
  <si>
    <t>VALUE_246</t>
  </si>
  <si>
    <t>VALUE_247</t>
  </si>
  <si>
    <t>VALUE_248</t>
  </si>
  <si>
    <t>VALUE_249</t>
  </si>
  <si>
    <t>VALUE_250</t>
  </si>
  <si>
    <t>VALUE_252</t>
  </si>
  <si>
    <t>VALUE_253</t>
  </si>
  <si>
    <t>total</t>
  </si>
  <si>
    <t>Wet Road</t>
  </si>
  <si>
    <t>QUAD</t>
  </si>
  <si>
    <t>Area</t>
  </si>
  <si>
    <t xml:space="preserve">No. </t>
  </si>
  <si>
    <t>State Route</t>
  </si>
  <si>
    <t>Fenwick</t>
  </si>
  <si>
    <t>South Bethany</t>
  </si>
  <si>
    <t>Indian River Inlet</t>
  </si>
  <si>
    <t>South of Dewey</t>
  </si>
  <si>
    <t>Henlopen Acres</t>
  </si>
  <si>
    <t>UD Virden Campus</t>
  </si>
  <si>
    <t>Savannah Rd</t>
  </si>
  <si>
    <t>Smyrna River</t>
  </si>
  <si>
    <t>Augustine Beach</t>
  </si>
  <si>
    <t xml:space="preserve">Delaware City </t>
  </si>
  <si>
    <t>Port Penn</t>
  </si>
  <si>
    <t>New Castle</t>
  </si>
  <si>
    <t>South Bridge</t>
  </si>
  <si>
    <t>Feet @ &gt; 2 ft</t>
  </si>
  <si>
    <t>SR 1</t>
  </si>
  <si>
    <t>Bridges Affected</t>
  </si>
  <si>
    <t>Comments</t>
  </si>
  <si>
    <t>From The Ditch to before Bayville</t>
  </si>
  <si>
    <t>From</t>
  </si>
  <si>
    <t>To</t>
  </si>
  <si>
    <t>The Ditch</t>
  </si>
  <si>
    <t>Near Bayville</t>
  </si>
  <si>
    <t>South Caronlina Ave</t>
  </si>
  <si>
    <t>E Farmington St.</t>
  </si>
  <si>
    <t>Just s. of Bayview Park</t>
  </si>
  <si>
    <t>L. Assawoman SP</t>
  </si>
  <si>
    <t>Between Fenwick &amp; S. Bethany</t>
  </si>
  <si>
    <t>Fenwick/South Bethany</t>
  </si>
  <si>
    <t>9th St.</t>
  </si>
  <si>
    <t>Henlopen Dr.</t>
  </si>
  <si>
    <t xml:space="preserve">To Inlet Bridge </t>
  </si>
  <si>
    <t>Stephanie Dr.</t>
  </si>
  <si>
    <t>Inlet Bridge S approach</t>
  </si>
  <si>
    <t>From Inlet Bridge</t>
  </si>
  <si>
    <t>Inlet Bridge N approach</t>
  </si>
  <si>
    <t>Inlet Rd.</t>
  </si>
  <si>
    <t>Pine Cone Dr.</t>
  </si>
  <si>
    <t>S Gloucester Cir.</t>
  </si>
  <si>
    <t>Long Neck</t>
  </si>
  <si>
    <t>Conquest Rd.</t>
  </si>
  <si>
    <t>Bedford Av.</t>
  </si>
  <si>
    <t>Entrance To S. Dewey</t>
  </si>
  <si>
    <t>Including Pilottown and Savannah</t>
  </si>
  <si>
    <t>Lewes Beach Rd.</t>
  </si>
  <si>
    <t>Lewes Beach</t>
  </si>
  <si>
    <t>Broadkill Neck</t>
  </si>
  <si>
    <t>Broadkill Neck Rd.</t>
  </si>
  <si>
    <t>Broadkill is isolated.</t>
  </si>
  <si>
    <t>Deep Branch</t>
  </si>
  <si>
    <t>Walpole Pond</t>
  </si>
  <si>
    <t>Potential Flooding</t>
  </si>
  <si>
    <t>Primehook Neck</t>
  </si>
  <si>
    <t>Primehook Neck Rd.</t>
  </si>
  <si>
    <t>Slaughter Beach Rd.</t>
  </si>
  <si>
    <t xml:space="preserve">Cedar Beach Road (36) </t>
  </si>
  <si>
    <t>Cuts off bay front</t>
  </si>
  <si>
    <t>Cedar Creek</t>
  </si>
  <si>
    <t>Bridge approach</t>
  </si>
  <si>
    <t>Bowers Beach</t>
  </si>
  <si>
    <t>Bowers Beach Rd.</t>
  </si>
  <si>
    <t>Bayside Dr.</t>
  </si>
  <si>
    <t>S. Bowers Beach Rd.</t>
  </si>
  <si>
    <t>South Bowers</t>
  </si>
  <si>
    <t>Delaware Bay</t>
  </si>
  <si>
    <t>N. Market St.</t>
  </si>
  <si>
    <t>Frederica Rd.</t>
  </si>
  <si>
    <t>Murderkill River</t>
  </si>
  <si>
    <t>Frederica Rd./N. Market St.</t>
  </si>
  <si>
    <t>Magnolia</t>
  </si>
  <si>
    <t>Barkers Landing</t>
  </si>
  <si>
    <t>St. Jones River, north toward AFB</t>
  </si>
  <si>
    <t>Kitts Hummock Rd.</t>
  </si>
  <si>
    <t>Kitts Hummock</t>
  </si>
  <si>
    <t>Little Creek crossing</t>
  </si>
  <si>
    <t>Route 9 bridge</t>
  </si>
  <si>
    <t>Port Mahon Rd.</t>
  </si>
  <si>
    <t>End of road</t>
  </si>
  <si>
    <t>All unpassable</t>
  </si>
  <si>
    <t>Pickering Beach Rd.</t>
  </si>
  <si>
    <t>Fast Landing Rd.</t>
  </si>
  <si>
    <t>Leipsic</t>
  </si>
  <si>
    <t>Leipsic River</t>
  </si>
  <si>
    <t>Dyke Branch</t>
  </si>
  <si>
    <t>Dyke Branch crossing</t>
  </si>
  <si>
    <t>Leipsic River crossing</t>
  </si>
  <si>
    <t>Woodland Beach Rd.</t>
  </si>
  <si>
    <t>Bombay Hook</t>
  </si>
  <si>
    <t>Woodland Beach</t>
  </si>
  <si>
    <t>Small section potential inundation</t>
  </si>
  <si>
    <t>SR 1 Bridge</t>
  </si>
  <si>
    <t>North side of bridge</t>
  </si>
  <si>
    <t>Flemings Landing</t>
  </si>
  <si>
    <t>SR9 Bridge</t>
  </si>
  <si>
    <t>South of bridge</t>
  </si>
  <si>
    <t>Florio Rd.</t>
  </si>
  <si>
    <t>Gravesend Rd.</t>
  </si>
  <si>
    <t>At Taylors Gut</t>
  </si>
  <si>
    <t>Taylors Landing</t>
  </si>
  <si>
    <t>Blackbird Creek crossing</t>
  </si>
  <si>
    <t>Dragon Run</t>
  </si>
  <si>
    <t>Dragon Run crossing (Wrangle Hill Rd.)</t>
  </si>
  <si>
    <t>SR 9</t>
  </si>
  <si>
    <t>SR 23</t>
  </si>
  <si>
    <t>SR 54</t>
  </si>
  <si>
    <t>Odessa</t>
  </si>
  <si>
    <t>SR 299</t>
  </si>
  <si>
    <t>Entrance to Odessa from west</t>
  </si>
  <si>
    <t>Old Corbit Rd.</t>
  </si>
  <si>
    <t>Appoq. Bridge</t>
  </si>
  <si>
    <t>SR 9 (Augustine Beach Rd.)</t>
  </si>
  <si>
    <t>Dobbinsville</t>
  </si>
  <si>
    <t>SR 9 (River Rd.)</t>
  </si>
  <si>
    <t>South of Broad Dyke</t>
  </si>
  <si>
    <t>North side of New Castle major flooding</t>
  </si>
  <si>
    <t>Inundation along Rte 9, Dobbinsville</t>
  </si>
  <si>
    <t>SR 13</t>
  </si>
  <si>
    <t>Penn Central</t>
  </si>
  <si>
    <t>Christina River</t>
  </si>
  <si>
    <t>South Bridge neighborhood, historic incidence of flooding.</t>
  </si>
  <si>
    <t>I95/SR 141 Interchange</t>
  </si>
  <si>
    <t>Flooding on either side of interchange</t>
  </si>
  <si>
    <t>Airport Rd./Old Airport Rd.</t>
  </si>
  <si>
    <t>Major flooding; not Evac. Route</t>
  </si>
  <si>
    <r>
      <rPr>
        <u/>
        <sz val="11"/>
        <color theme="1"/>
        <rFont val="Calibri"/>
        <family val="2"/>
        <scheme val="minor"/>
      </rPr>
      <t>Highlighted cells:</t>
    </r>
    <r>
      <rPr>
        <sz val="11"/>
        <color theme="1"/>
        <rFont val="Calibri"/>
        <family val="2"/>
        <scheme val="minor"/>
      </rPr>
      <t xml:space="preserve">
Significant flooding issue but not Evac. Route</t>
    </r>
  </si>
  <si>
    <t>Rte 9 Mostly inundatated &gt; 4', Augustine Beach to C&amp;D Canal</t>
  </si>
  <si>
    <t>Feet affected:</t>
  </si>
  <si>
    <t>Total bridges</t>
  </si>
  <si>
    <t>Smyrna River crossing, Hay Point Landing Rd.</t>
  </si>
  <si>
    <t>Route Miles affected:</t>
  </si>
  <si>
    <t>Evac. Routes (not highlighted)</t>
  </si>
  <si>
    <t>Woodland Ferry landing</t>
  </si>
  <si>
    <t>Nanticoke near Woodland Ferry, significant inundation</t>
  </si>
  <si>
    <t>Cupola park &amp; nearby neighborhood</t>
  </si>
  <si>
    <t>SR 26</t>
  </si>
  <si>
    <t>Vines Creek crossing</t>
  </si>
  <si>
    <t>Vines Creek</t>
  </si>
  <si>
    <t>East side of Vines Creek bridge</t>
  </si>
  <si>
    <t>Indian River Acres</t>
  </si>
  <si>
    <t>Indian River Acres MHP, Champlin Neck, S. side of Indian River</t>
  </si>
  <si>
    <t>Oak Orchard community</t>
  </si>
  <si>
    <t>Potts Nets community</t>
  </si>
  <si>
    <t>Potts Nets</t>
  </si>
  <si>
    <t>Oak Orchard</t>
  </si>
  <si>
    <t>Leisure Point</t>
  </si>
  <si>
    <t>Lighthouse Beach Resort</t>
  </si>
  <si>
    <t>Leisure Point Camping/RV park</t>
  </si>
  <si>
    <t>Lighthouse Beach RV park</t>
  </si>
  <si>
    <t>Old Landing</t>
  </si>
  <si>
    <t>Warrington Point, Old Landing</t>
  </si>
  <si>
    <t>Joy Beach</t>
  </si>
  <si>
    <t>Joy Beach community</t>
  </si>
  <si>
    <t>Love Creek crossing at Love Creek Marina</t>
  </si>
  <si>
    <t>SR 24</t>
  </si>
  <si>
    <t>Love Creek crossing</t>
  </si>
  <si>
    <t xml:space="preserve">Love Creek </t>
  </si>
  <si>
    <t>Love Creek Marina</t>
  </si>
  <si>
    <t>Blades</t>
  </si>
  <si>
    <t>N. Market Street</t>
  </si>
  <si>
    <t>Nanticoke River crossing, next to Nanticoke River Marina Park</t>
  </si>
  <si>
    <t>West of Milford</t>
  </si>
  <si>
    <t>Cedar Beach Rd., Rte 36 at Deep Branch crossing</t>
  </si>
  <si>
    <t>New Wharf Rd. and Calvary Rd. at Swan Creek crossings</t>
  </si>
  <si>
    <t>Swan Creek</t>
  </si>
  <si>
    <t>West of Tub Mill Pond</t>
  </si>
  <si>
    <t>Rte 58 (Churchmans Rd.) at Christina River crossing</t>
  </si>
  <si>
    <t>Sourth of Churchmans Marsh</t>
  </si>
  <si>
    <t>Christina River crossing, Churchmans Rd.</t>
  </si>
  <si>
    <t>Big Stone Beach</t>
  </si>
  <si>
    <t>Big Stone Beach Rd.</t>
  </si>
  <si>
    <t>To Delaware Bay</t>
  </si>
  <si>
    <t>Also in Bennetts Pier quad</t>
  </si>
  <si>
    <t>To Bay</t>
  </si>
  <si>
    <t>Bennetts Pier Rd.</t>
  </si>
  <si>
    <t>Road impassable from Brockam Bridge Road to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</si>
</sst>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43" fontId="0" fillId="0" borderId="0" xfId="0" applyNumberFormat="1"/>
    <xf numFmtId="43" fontId="0" fillId="0" borderId="0" xfId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33" borderId="0" xfId="0" applyFill="1" applyBorder="1" applyAlignment="1">
      <alignment horizontal="center" vertical="top"/>
    </xf>
    <xf numFmtId="0" fontId="0" fillId="33" borderId="0" xfId="0" applyFill="1" applyBorder="1" applyAlignment="1">
      <alignment vertical="top"/>
    </xf>
    <xf numFmtId="0" fontId="0" fillId="33" borderId="0" xfId="0" applyFill="1" applyBorder="1" applyAlignment="1">
      <alignment horizontal="center" vertical="top" wrapText="1"/>
    </xf>
    <xf numFmtId="0" fontId="0" fillId="33" borderId="0" xfId="0" applyFill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33" borderId="10" xfId="0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33" borderId="10" xfId="0" applyFill="1" applyBorder="1" applyAlignment="1">
      <alignment horizontal="center" vertical="top"/>
    </xf>
    <xf numFmtId="0" fontId="0" fillId="33" borderId="10" xfId="0" applyFill="1" applyBorder="1" applyAlignment="1">
      <alignment vertical="top"/>
    </xf>
    <xf numFmtId="0" fontId="13" fillId="34" borderId="0" xfId="0" applyFont="1" applyFill="1" applyBorder="1" applyAlignment="1">
      <alignment horizontal="center"/>
    </xf>
    <xf numFmtId="0" fontId="13" fillId="34" borderId="12" xfId="0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33" borderId="11" xfId="0" applyFill="1" applyBorder="1" applyAlignment="1">
      <alignment vertical="top"/>
    </xf>
    <xf numFmtId="0" fontId="0" fillId="33" borderId="12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11" xfId="0" applyFill="1" applyBorder="1"/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0" fillId="33" borderId="12" xfId="0" applyFill="1" applyBorder="1"/>
    <xf numFmtId="0" fontId="0" fillId="0" borderId="11" xfId="0" applyBorder="1"/>
    <xf numFmtId="0" fontId="0" fillId="0" borderId="0" xfId="0" applyBorder="1" applyAlignment="1">
      <alignment horizontal="center" vertical="top" wrapText="1"/>
    </xf>
    <xf numFmtId="0" fontId="0" fillId="33" borderId="12" xfId="0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33" borderId="13" xfId="0" applyFill="1" applyBorder="1" applyAlignment="1">
      <alignment wrapText="1"/>
    </xf>
    <xf numFmtId="0" fontId="16" fillId="35" borderId="14" xfId="0" applyFont="1" applyFill="1" applyBorder="1" applyAlignment="1">
      <alignment horizontal="center" vertical="top" wrapText="1"/>
    </xf>
    <xf numFmtId="164" fontId="16" fillId="35" borderId="14" xfId="1" applyNumberFormat="1" applyFont="1" applyFill="1" applyBorder="1"/>
    <xf numFmtId="0" fontId="16" fillId="35" borderId="14" xfId="0" applyFont="1" applyFill="1" applyBorder="1"/>
    <xf numFmtId="0" fontId="16" fillId="35" borderId="14" xfId="0" applyFont="1" applyFill="1" applyBorder="1" applyAlignment="1">
      <alignment vertical="top"/>
    </xf>
    <xf numFmtId="167" fontId="16" fillId="35" borderId="14" xfId="0" applyNumberFormat="1" applyFont="1" applyFill="1" applyBorder="1" applyAlignment="1">
      <alignment vertical="top"/>
    </xf>
    <xf numFmtId="0" fontId="0" fillId="35" borderId="14" xfId="0" applyFill="1" applyBorder="1"/>
    <xf numFmtId="0" fontId="0" fillId="0" borderId="13" xfId="0" applyFill="1" applyBorder="1" applyAlignment="1">
      <alignment vertical="top" wrapText="1"/>
    </xf>
    <xf numFmtId="0" fontId="0" fillId="33" borderId="11" xfId="0" applyFill="1" applyBorder="1" applyAlignment="1">
      <alignment vertical="top" wrapText="1"/>
    </xf>
    <xf numFmtId="0" fontId="16" fillId="35" borderId="15" xfId="0" applyFont="1" applyFill="1" applyBorder="1" applyAlignment="1">
      <alignment horizontal="center" vertical="top" wrapText="1"/>
    </xf>
    <xf numFmtId="164" fontId="16" fillId="35" borderId="15" xfId="1" applyNumberFormat="1" applyFont="1" applyFill="1" applyBorder="1"/>
    <xf numFmtId="0" fontId="16" fillId="35" borderId="15" xfId="0" applyFont="1" applyFill="1" applyBorder="1"/>
    <xf numFmtId="0" fontId="16" fillId="35" borderId="15" xfId="0" applyFont="1" applyFill="1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0" xfId="0" applyFill="1" applyBorder="1" applyAlignment="1">
      <alignment horizontal="center" vertical="top"/>
    </xf>
    <xf numFmtId="0" fontId="0" fillId="0" borderId="10" xfId="0" applyFill="1" applyBorder="1" applyAlignment="1">
      <alignment vertical="top"/>
    </xf>
    <xf numFmtId="0" fontId="0" fillId="0" borderId="11" xfId="0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0" xfId="0" applyFill="1" applyBorder="1"/>
    <xf numFmtId="166" fontId="0" fillId="36" borderId="0" xfId="0" applyNumberFormat="1" applyFill="1"/>
    <xf numFmtId="166" fontId="0" fillId="37" borderId="0" xfId="0" applyNumberFormat="1" applyFill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Road Miles by Water Depth, Cat 1, from MHHW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Dry road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RoadMilesMHHW!$A$2:$A$6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Rehoboth Beach</c:v>
                </c:pt>
                <c:pt idx="3">
                  <c:v>Wilmington South</c:v>
                </c:pt>
                <c:pt idx="4">
                  <c:v>Lewes</c:v>
                </c:pt>
              </c:strCache>
            </c:strRef>
          </c:cat>
          <c:val>
            <c:numRef>
              <c:f>RoadMilesMHHW!$D$2:$D$6</c:f>
              <c:numCache>
                <c:formatCode>_(* #,##0.0_);_(* \(#,##0.0\);_(* "-"??_);_(@_)</c:formatCode>
                <c:ptCount val="5"/>
                <c:pt idx="0">
                  <c:v>218.33554246216929</c:v>
                </c:pt>
                <c:pt idx="1">
                  <c:v>53.372838830709576</c:v>
                </c:pt>
                <c:pt idx="2">
                  <c:v>129.47976463439406</c:v>
                </c:pt>
                <c:pt idx="3">
                  <c:v>559.00521675421282</c:v>
                </c:pt>
                <c:pt idx="4">
                  <c:v>139.09276842864082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F-48DC-80C9-3FD821FB39DB}"/>
            </c:ext>
          </c:extLst>
        </c:ser>
        <c:ser>
          <c:idx val="1"/>
          <c:order val="1"/>
          <c:tx>
            <c:v>&lt; 1 foot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RoadMilesMHHW!$A$2:$A$6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Rehoboth Beach</c:v>
                </c:pt>
                <c:pt idx="3">
                  <c:v>Wilmington South</c:v>
                </c:pt>
                <c:pt idx="4">
                  <c:v>Lewes</c:v>
                </c:pt>
              </c:strCache>
            </c:strRef>
          </c:cat>
          <c:val>
            <c:numRef>
              <c:f>RoadMilesMHHW!$E$2:$E$6</c:f>
              <c:numCache>
                <c:formatCode>_(* #,##0.0_);_(* \(#,##0.0\);_(* "-"??_);_(@_)</c:formatCode>
                <c:ptCount val="5"/>
                <c:pt idx="0">
                  <c:v>25.134530011112062</c:v>
                </c:pt>
                <c:pt idx="1">
                  <c:v>14.755910748307203</c:v>
                </c:pt>
                <c:pt idx="2">
                  <c:v>8.5668267627984918</c:v>
                </c:pt>
                <c:pt idx="3">
                  <c:v>10.171532762473564</c:v>
                </c:pt>
                <c:pt idx="4">
                  <c:v>6.1517302643494283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F-48DC-80C9-3FD821FB39DB}"/>
            </c:ext>
          </c:extLst>
        </c:ser>
        <c:ser>
          <c:idx val="2"/>
          <c:order val="2"/>
          <c:tx>
            <c:v>1 - 2 feet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RoadMilesMHHW!$A$2:$A$6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Rehoboth Beach</c:v>
                </c:pt>
                <c:pt idx="3">
                  <c:v>Wilmington South</c:v>
                </c:pt>
                <c:pt idx="4">
                  <c:v>Lewes</c:v>
                </c:pt>
              </c:strCache>
            </c:strRef>
          </c:cat>
          <c:val>
            <c:numRef>
              <c:f>RoadMilesMHHW!$F$2:$F$6</c:f>
              <c:numCache>
                <c:formatCode>_(* #,##0.0_);_(* \(#,##0.0\);_(* "-"??_);_(@_)</c:formatCode>
                <c:ptCount val="5"/>
                <c:pt idx="0">
                  <c:v>18.902335477570219</c:v>
                </c:pt>
                <c:pt idx="1">
                  <c:v>14.623768263994002</c:v>
                </c:pt>
                <c:pt idx="2">
                  <c:v>10.995335914687457</c:v>
                </c:pt>
                <c:pt idx="3">
                  <c:v>8.5015796223659645</c:v>
                </c:pt>
                <c:pt idx="4">
                  <c:v>5.4175731546122536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F-48DC-80C9-3FD821FB39DB}"/>
            </c:ext>
          </c:extLst>
        </c:ser>
        <c:ser>
          <c:idx val="3"/>
          <c:order val="3"/>
          <c:tx>
            <c:v>2 - 4 feet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RoadMilesMHHW!$A$2:$A$6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Rehoboth Beach</c:v>
                </c:pt>
                <c:pt idx="3">
                  <c:v>Wilmington South</c:v>
                </c:pt>
                <c:pt idx="4">
                  <c:v>Lewes</c:v>
                </c:pt>
              </c:strCache>
            </c:strRef>
          </c:cat>
          <c:val>
            <c:numRef>
              <c:f>RoadMilesMHHW!$G$2:$G$6</c:f>
              <c:numCache>
                <c:formatCode>_(* #,##0.0_);_(* \(#,##0.0\);_(* "-"??_);_(@_)</c:formatCode>
                <c:ptCount val="5"/>
                <c:pt idx="0">
                  <c:v>11.829241968689233</c:v>
                </c:pt>
                <c:pt idx="1">
                  <c:v>10.55377974714748</c:v>
                </c:pt>
                <c:pt idx="2">
                  <c:v>10.959578724720993</c:v>
                </c:pt>
                <c:pt idx="3">
                  <c:v>8.6723702844224224</c:v>
                </c:pt>
                <c:pt idx="4">
                  <c:v>6.103911602029382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4F-48DC-80C9-3FD821FB39DB}"/>
            </c:ext>
          </c:extLst>
        </c:ser>
        <c:ser>
          <c:idx val="4"/>
          <c:order val="4"/>
          <c:tx>
            <c:v>&gt; 4 feet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RoadMilesMHHW!$A$2:$A$6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Rehoboth Beach</c:v>
                </c:pt>
                <c:pt idx="3">
                  <c:v>Wilmington South</c:v>
                </c:pt>
                <c:pt idx="4">
                  <c:v>Lewes</c:v>
                </c:pt>
              </c:strCache>
            </c:strRef>
          </c:cat>
          <c:val>
            <c:numRef>
              <c:f>RoadMilesMHHW!$H$2:$H$6</c:f>
              <c:numCache>
                <c:formatCode>_(* #,##0.0_);_(* \(#,##0.0\);_(* "-"??_);_(@_)</c:formatCode>
                <c:ptCount val="5"/>
                <c:pt idx="0">
                  <c:v>0.42044948766956941</c:v>
                </c:pt>
                <c:pt idx="1">
                  <c:v>0.42285594980223618</c:v>
                </c:pt>
                <c:pt idx="2">
                  <c:v>0.3754504946478644</c:v>
                </c:pt>
                <c:pt idx="3">
                  <c:v>2.6757203722178593</c:v>
                </c:pt>
                <c:pt idx="4">
                  <c:v>3.392312162233841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4F-48DC-80C9-3FD821FB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2000639"/>
        <c:axId val="732009375"/>
      </c:barChart>
      <c:catAx>
        <c:axId val="732000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009375"/>
        <c:crosses val="autoZero"/>
        <c:auto val="1"/>
        <c:lblAlgn val="ctr"/>
        <c:lblOffset val="100"/>
        <c:noMultiLvlLbl val="0"/>
      </c:catAx>
      <c:valAx>
        <c:axId val="732009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000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Road Miles by Water Depth, Cat 1, with 0.5 m SLR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Dry road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RoadMiles050SLR!$A$2:$A$8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Wilmington South</c:v>
                </c:pt>
                <c:pt idx="3">
                  <c:v>Rehoboth Beach</c:v>
                </c:pt>
                <c:pt idx="4">
                  <c:v>Lewes</c:v>
                </c:pt>
              </c:strCache>
            </c:strRef>
          </c:cat>
          <c:val>
            <c:numRef>
              <c:f>RoadMiles050SLR!$D$2:$D$8</c:f>
              <c:numCache>
                <c:formatCode>_(* #,##0.0_);_(* \(#,##0.0\);_(* "-"??_);_(@_)</c:formatCode>
                <c:ptCount val="5"/>
                <c:pt idx="0">
                  <c:v>125.96983896890991</c:v>
                </c:pt>
                <c:pt idx="1">
                  <c:v>11.947676873788254</c:v>
                </c:pt>
                <c:pt idx="2">
                  <c:v>542.72928236130838</c:v>
                </c:pt>
                <c:pt idx="3">
                  <c:v>116.46393340698569</c:v>
                </c:pt>
                <c:pt idx="4">
                  <c:v>128.40403712861038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1-46AA-81D2-A47BB75A30C8}"/>
            </c:ext>
          </c:extLst>
        </c:ser>
        <c:ser>
          <c:idx val="1"/>
          <c:order val="1"/>
          <c:tx>
            <c:v>&lt; 1 foot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RoadMiles050SLR!$A$2:$A$8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Wilmington South</c:v>
                </c:pt>
                <c:pt idx="3">
                  <c:v>Rehoboth Beach</c:v>
                </c:pt>
                <c:pt idx="4">
                  <c:v>Lewes</c:v>
                </c:pt>
              </c:strCache>
            </c:strRef>
          </c:cat>
          <c:val>
            <c:numRef>
              <c:f>RoadMiles050SLR!$E$2:$E$8</c:f>
              <c:numCache>
                <c:formatCode>_(* #,##0.0_);_(* \(#,##0.0\);_(* "-"??_);_(@_)</c:formatCode>
                <c:ptCount val="5"/>
                <c:pt idx="0">
                  <c:v>21.411966158555465</c:v>
                </c:pt>
                <c:pt idx="1">
                  <c:v>6.5724771335852346</c:v>
                </c:pt>
                <c:pt idx="2">
                  <c:v>5.5343558784359006</c:v>
                </c:pt>
                <c:pt idx="3">
                  <c:v>2.9628496485395308</c:v>
                </c:pt>
                <c:pt idx="4">
                  <c:v>3.4335013161013488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1-46AA-81D2-A47BB75A30C8}"/>
            </c:ext>
          </c:extLst>
        </c:ser>
        <c:ser>
          <c:idx val="2"/>
          <c:order val="2"/>
          <c:tx>
            <c:v>1 - 2 feet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RoadMiles050SLR!$A$2:$A$8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Wilmington South</c:v>
                </c:pt>
                <c:pt idx="3">
                  <c:v>Rehoboth Beach</c:v>
                </c:pt>
                <c:pt idx="4">
                  <c:v>Lewes</c:v>
                </c:pt>
              </c:strCache>
            </c:strRef>
          </c:cat>
          <c:val>
            <c:numRef>
              <c:f>RoadMiles050SLR!$F$2:$F$8</c:f>
              <c:numCache>
                <c:formatCode>_(* #,##0.0_);_(* \(#,##0.0\);_(* "-"??_);_(@_)</c:formatCode>
                <c:ptCount val="5"/>
                <c:pt idx="0">
                  <c:v>24.654024286677071</c:v>
                </c:pt>
                <c:pt idx="1">
                  <c:v>9.6466209381305283</c:v>
                </c:pt>
                <c:pt idx="2">
                  <c:v>3.0809816230467897</c:v>
                </c:pt>
                <c:pt idx="3">
                  <c:v>3.1304451842144942</c:v>
                </c:pt>
                <c:pt idx="4">
                  <c:v>2.8312314131130787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1-46AA-81D2-A47BB75A30C8}"/>
            </c:ext>
          </c:extLst>
        </c:ser>
        <c:ser>
          <c:idx val="3"/>
          <c:order val="3"/>
          <c:tx>
            <c:v>2 - 4 feet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RoadMiles050SLR!$A$2:$A$8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Wilmington South</c:v>
                </c:pt>
                <c:pt idx="3">
                  <c:v>Rehoboth Beach</c:v>
                </c:pt>
                <c:pt idx="4">
                  <c:v>Lewes</c:v>
                </c:pt>
              </c:strCache>
            </c:strRef>
          </c:cat>
          <c:val>
            <c:numRef>
              <c:f>RoadMiles050SLR!$G$2:$G$8</c:f>
              <c:numCache>
                <c:formatCode>_(* #,##0.0_);_(* \(#,##0.0\);_(* "-"??_);_(@_)</c:formatCode>
                <c:ptCount val="5"/>
                <c:pt idx="0">
                  <c:v>81.674695430997048</c:v>
                </c:pt>
                <c:pt idx="1">
                  <c:v>49.574075055209377</c:v>
                </c:pt>
                <c:pt idx="2">
                  <c:v>21.364008373801816</c:v>
                </c:pt>
                <c:pt idx="3">
                  <c:v>24.53179653442276</c:v>
                </c:pt>
                <c:pt idx="4">
                  <c:v>14.671182262980597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1-46AA-81D2-A47BB75A30C8}"/>
            </c:ext>
          </c:extLst>
        </c:ser>
        <c:ser>
          <c:idx val="4"/>
          <c:order val="4"/>
          <c:tx>
            <c:v>&gt; 4 feet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RoadMiles050SLR!$A$2:$A$8</c:f>
              <c:strCache>
                <c:ptCount val="5"/>
                <c:pt idx="0">
                  <c:v>Bethany Beach</c:v>
                </c:pt>
                <c:pt idx="1">
                  <c:v>Assawoman Bay</c:v>
                </c:pt>
                <c:pt idx="2">
                  <c:v>Wilmington South</c:v>
                </c:pt>
                <c:pt idx="3">
                  <c:v>Rehoboth Beach</c:v>
                </c:pt>
                <c:pt idx="4">
                  <c:v>Lewes</c:v>
                </c:pt>
              </c:strCache>
            </c:strRef>
          </c:cat>
          <c:val>
            <c:numRef>
              <c:f>RoadMiles050SLR!$H$2:$H$8</c:f>
              <c:numCache>
                <c:formatCode>_(* #,##0.0_);_(* \(#,##0.0\);_(* "-"??_);_(@_)</c:formatCode>
                <c:ptCount val="5"/>
                <c:pt idx="0">
                  <c:v>20.911574562070889</c:v>
                </c:pt>
                <c:pt idx="1">
                  <c:v>15.988303539247097</c:v>
                </c:pt>
                <c:pt idx="2">
                  <c:v>16.317791559099664</c:v>
                </c:pt>
                <c:pt idx="3">
                  <c:v>13.28793175708638</c:v>
                </c:pt>
                <c:pt idx="4">
                  <c:v>10.818343491060315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11-46AA-81D2-A47BB75A3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59264063"/>
        <c:axId val="559265727"/>
      </c:barChart>
      <c:catAx>
        <c:axId val="559264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265727"/>
        <c:crosses val="autoZero"/>
        <c:auto val="1"/>
        <c:lblAlgn val="ctr"/>
        <c:lblOffset val="100"/>
        <c:noMultiLvlLbl val="0"/>
      </c:catAx>
      <c:valAx>
        <c:axId val="55926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26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465" cy="62784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L2" sqref="L2:L55"/>
    </sheetView>
  </sheetViews>
  <sheetFormatPr defaultRowHeight="14.5" x14ac:dyDescent="0.35"/>
  <cols>
    <col min="1" max="1" width="10.7265625" style="1" customWidth="1"/>
    <col min="2" max="2" width="18.7265625" style="1" customWidth="1"/>
    <col min="3" max="11" width="19.7265625" style="2" customWidth="1"/>
    <col min="12" max="12" width="10.54296875" bestFit="1" customWidth="1"/>
  </cols>
  <sheetData>
    <row r="1" spans="1:12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70</v>
      </c>
    </row>
    <row r="2" spans="1:12" x14ac:dyDescent="0.35">
      <c r="A2" s="1">
        <v>53</v>
      </c>
      <c r="B2" s="1" t="s">
        <v>63</v>
      </c>
      <c r="C2" s="2">
        <v>2726350</v>
      </c>
      <c r="D2" s="2">
        <v>753750</v>
      </c>
      <c r="E2" s="2">
        <v>747000</v>
      </c>
      <c r="F2" s="2">
        <v>433800</v>
      </c>
      <c r="G2" s="2">
        <v>105300</v>
      </c>
      <c r="H2" s="2">
        <v>21600</v>
      </c>
      <c r="I2" s="2">
        <v>0</v>
      </c>
      <c r="J2" s="2">
        <v>0</v>
      </c>
      <c r="K2" s="2">
        <v>0</v>
      </c>
      <c r="L2" s="3">
        <f>SUM(C2:K2)</f>
        <v>4787800</v>
      </c>
    </row>
    <row r="3" spans="1:12" x14ac:dyDescent="0.35">
      <c r="A3" s="1">
        <v>23</v>
      </c>
      <c r="B3" s="1" t="s">
        <v>33</v>
      </c>
      <c r="C3" s="2">
        <v>48900</v>
      </c>
      <c r="D3" s="2">
        <v>28800</v>
      </c>
      <c r="E3" s="2">
        <v>11700</v>
      </c>
      <c r="F3" s="2">
        <v>29850</v>
      </c>
      <c r="G3" s="2">
        <v>54150</v>
      </c>
      <c r="H3" s="2">
        <v>18450</v>
      </c>
      <c r="I3" s="2">
        <v>0</v>
      </c>
      <c r="J3" s="2">
        <v>0</v>
      </c>
      <c r="K3" s="2">
        <v>0</v>
      </c>
      <c r="L3" s="3">
        <f t="shared" ref="L3:L55" si="0">SUM(C3:K3)</f>
        <v>191850</v>
      </c>
    </row>
    <row r="4" spans="1:12" x14ac:dyDescent="0.35">
      <c r="A4" s="1">
        <v>42</v>
      </c>
      <c r="B4" s="1" t="s">
        <v>52</v>
      </c>
      <c r="C4" s="2">
        <v>10983000</v>
      </c>
      <c r="D4" s="2">
        <v>1264350</v>
      </c>
      <c r="E4" s="2">
        <v>950850</v>
      </c>
      <c r="F4" s="2">
        <v>422250</v>
      </c>
      <c r="G4" s="2">
        <v>172800</v>
      </c>
      <c r="H4" s="2">
        <v>21150</v>
      </c>
      <c r="I4" s="2">
        <v>0</v>
      </c>
      <c r="J4" s="2">
        <v>0</v>
      </c>
      <c r="K4" s="2">
        <v>0</v>
      </c>
      <c r="L4" s="3">
        <f t="shared" si="0"/>
        <v>13814400</v>
      </c>
    </row>
    <row r="5" spans="1:12" x14ac:dyDescent="0.35">
      <c r="A5" s="1">
        <v>20</v>
      </c>
      <c r="B5" s="1" t="s">
        <v>30</v>
      </c>
      <c r="C5" s="2">
        <v>315600</v>
      </c>
      <c r="D5" s="2">
        <v>77400</v>
      </c>
      <c r="E5" s="2">
        <v>57600</v>
      </c>
      <c r="F5" s="2">
        <v>105150</v>
      </c>
      <c r="G5" s="2">
        <v>162900</v>
      </c>
      <c r="H5" s="2">
        <v>97200</v>
      </c>
      <c r="I5" s="2">
        <v>46800</v>
      </c>
      <c r="J5" s="2">
        <v>17100</v>
      </c>
      <c r="K5" s="2">
        <v>1800</v>
      </c>
      <c r="L5" s="3">
        <f t="shared" si="0"/>
        <v>881550</v>
      </c>
    </row>
    <row r="6" spans="1:12" x14ac:dyDescent="0.35">
      <c r="A6" s="1">
        <v>33</v>
      </c>
      <c r="B6" s="1" t="s">
        <v>43</v>
      </c>
      <c r="C6" s="2">
        <v>5463425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3">
        <f t="shared" si="0"/>
        <v>5463425</v>
      </c>
    </row>
    <row r="7" spans="1:12" x14ac:dyDescent="0.35">
      <c r="A7" s="1">
        <v>34</v>
      </c>
      <c r="B7" s="1" t="s">
        <v>44</v>
      </c>
      <c r="C7" s="2">
        <v>869850</v>
      </c>
      <c r="D7" s="2">
        <v>26100</v>
      </c>
      <c r="E7" s="2">
        <v>9000</v>
      </c>
      <c r="F7" s="2">
        <v>1800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3">
        <f t="shared" si="0"/>
        <v>906750</v>
      </c>
    </row>
    <row r="8" spans="1:12" x14ac:dyDescent="0.35">
      <c r="A8" s="1">
        <v>5</v>
      </c>
      <c r="B8" s="1" t="s">
        <v>15</v>
      </c>
      <c r="C8" s="2">
        <v>1655875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3">
        <f t="shared" si="0"/>
        <v>1655875</v>
      </c>
    </row>
    <row r="9" spans="1:12" x14ac:dyDescent="0.35">
      <c r="A9" s="1">
        <v>18</v>
      </c>
      <c r="B9" s="1" t="s">
        <v>28</v>
      </c>
      <c r="C9" s="2">
        <v>8874525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3">
        <f t="shared" si="0"/>
        <v>8874525</v>
      </c>
    </row>
    <row r="10" spans="1:12" x14ac:dyDescent="0.35">
      <c r="A10" s="1">
        <v>10</v>
      </c>
      <c r="B10" s="1" t="s">
        <v>20</v>
      </c>
      <c r="C10" s="2">
        <v>1777500</v>
      </c>
      <c r="D10" s="2">
        <v>141300</v>
      </c>
      <c r="E10" s="2">
        <v>144000</v>
      </c>
      <c r="F10" s="2">
        <v>162900</v>
      </c>
      <c r="G10" s="2">
        <v>128250</v>
      </c>
      <c r="H10" s="2">
        <v>94500</v>
      </c>
      <c r="I10" s="2">
        <v>49500</v>
      </c>
      <c r="J10" s="2">
        <v>28800</v>
      </c>
      <c r="K10" s="2">
        <v>4500</v>
      </c>
      <c r="L10" s="3">
        <f t="shared" si="0"/>
        <v>2531250</v>
      </c>
    </row>
    <row r="11" spans="1:12" x14ac:dyDescent="0.35">
      <c r="A11" s="1">
        <v>51</v>
      </c>
      <c r="B11" s="1" t="s">
        <v>61</v>
      </c>
      <c r="C11" s="2">
        <v>3402750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3">
        <f t="shared" si="0"/>
        <v>3402750</v>
      </c>
    </row>
    <row r="12" spans="1:12" x14ac:dyDescent="0.35">
      <c r="A12" s="1">
        <v>16</v>
      </c>
      <c r="B12" s="1" t="s">
        <v>26</v>
      </c>
      <c r="C12" s="2">
        <v>22671475</v>
      </c>
      <c r="D12" s="2">
        <v>32400</v>
      </c>
      <c r="E12" s="2">
        <v>34200</v>
      </c>
      <c r="F12" s="2">
        <v>23400</v>
      </c>
      <c r="G12" s="2">
        <v>57600</v>
      </c>
      <c r="H12" s="2">
        <v>8100</v>
      </c>
      <c r="I12" s="2">
        <v>2700</v>
      </c>
      <c r="J12" s="2">
        <v>0</v>
      </c>
      <c r="K12" s="2">
        <v>0</v>
      </c>
      <c r="L12" s="3">
        <f t="shared" si="0"/>
        <v>22829875</v>
      </c>
    </row>
    <row r="13" spans="1:12" x14ac:dyDescent="0.35">
      <c r="A13" s="1">
        <v>3</v>
      </c>
      <c r="B13" s="1" t="s">
        <v>13</v>
      </c>
      <c r="C13" s="2">
        <v>5227750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f t="shared" si="0"/>
        <v>5227750</v>
      </c>
    </row>
    <row r="14" spans="1:12" x14ac:dyDescent="0.35">
      <c r="A14" s="1">
        <v>30</v>
      </c>
      <c r="B14" s="1" t="s">
        <v>40</v>
      </c>
      <c r="C14" s="2">
        <v>8645725</v>
      </c>
      <c r="D14" s="2">
        <v>900</v>
      </c>
      <c r="E14" s="2">
        <v>2100</v>
      </c>
      <c r="F14" s="2">
        <v>2700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3">
        <f t="shared" si="0"/>
        <v>8651425</v>
      </c>
    </row>
    <row r="15" spans="1:12" x14ac:dyDescent="0.35">
      <c r="A15" s="1">
        <v>38</v>
      </c>
      <c r="B15" s="1" t="s">
        <v>48</v>
      </c>
      <c r="C15" s="2">
        <v>19904150</v>
      </c>
      <c r="D15" s="2">
        <v>386700</v>
      </c>
      <c r="E15" s="2">
        <v>394500</v>
      </c>
      <c r="F15" s="2">
        <v>248700</v>
      </c>
      <c r="G15" s="2">
        <v>81600</v>
      </c>
      <c r="H15" s="2">
        <v>10800</v>
      </c>
      <c r="I15" s="2">
        <v>0</v>
      </c>
      <c r="J15" s="2">
        <v>0</v>
      </c>
      <c r="K15" s="2">
        <v>0</v>
      </c>
      <c r="L15" s="3">
        <f t="shared" si="0"/>
        <v>21026450</v>
      </c>
    </row>
    <row r="16" spans="1:12" x14ac:dyDescent="0.35">
      <c r="A16" s="1">
        <v>43</v>
      </c>
      <c r="B16" s="1" t="s">
        <v>53</v>
      </c>
      <c r="C16" s="2">
        <v>14753525</v>
      </c>
      <c r="D16" s="2">
        <v>374250</v>
      </c>
      <c r="E16" s="2">
        <v>341250</v>
      </c>
      <c r="F16" s="2">
        <v>128550</v>
      </c>
      <c r="G16" s="2">
        <v>12600</v>
      </c>
      <c r="H16" s="2">
        <v>450</v>
      </c>
      <c r="I16" s="2">
        <v>0</v>
      </c>
      <c r="J16" s="2">
        <v>0</v>
      </c>
      <c r="K16" s="2">
        <v>0</v>
      </c>
      <c r="L16" s="3">
        <f t="shared" si="0"/>
        <v>15610625</v>
      </c>
    </row>
    <row r="17" spans="1:12" x14ac:dyDescent="0.35">
      <c r="A17" s="1">
        <v>24</v>
      </c>
      <c r="B17" s="1" t="s">
        <v>34</v>
      </c>
      <c r="C17" s="2">
        <v>6770600</v>
      </c>
      <c r="D17" s="2">
        <v>177300</v>
      </c>
      <c r="E17" s="2">
        <v>170100</v>
      </c>
      <c r="F17" s="2">
        <v>304800</v>
      </c>
      <c r="G17" s="2">
        <v>143100</v>
      </c>
      <c r="H17" s="2">
        <v>30600</v>
      </c>
      <c r="I17" s="2">
        <v>2700</v>
      </c>
      <c r="J17" s="2">
        <v>0</v>
      </c>
      <c r="K17" s="2">
        <v>0</v>
      </c>
      <c r="L17" s="3">
        <f t="shared" si="0"/>
        <v>7599200</v>
      </c>
    </row>
    <row r="18" spans="1:12" x14ac:dyDescent="0.35">
      <c r="A18" s="1">
        <v>40</v>
      </c>
      <c r="B18" s="1" t="s">
        <v>50</v>
      </c>
      <c r="C18" s="2">
        <v>8786850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3">
        <f t="shared" si="0"/>
        <v>8786850</v>
      </c>
    </row>
    <row r="19" spans="1:12" x14ac:dyDescent="0.35">
      <c r="A19" s="1">
        <v>31</v>
      </c>
      <c r="B19" s="1" t="s">
        <v>41</v>
      </c>
      <c r="C19" s="2">
        <v>7829600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3">
        <f t="shared" si="0"/>
        <v>7829600</v>
      </c>
    </row>
    <row r="20" spans="1:12" x14ac:dyDescent="0.35">
      <c r="A20" s="1">
        <v>39</v>
      </c>
      <c r="B20" s="1" t="s">
        <v>49</v>
      </c>
      <c r="C20" s="2">
        <v>9935250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3">
        <f t="shared" si="0"/>
        <v>9935250</v>
      </c>
    </row>
    <row r="21" spans="1:12" x14ac:dyDescent="0.35">
      <c r="A21" s="1">
        <v>29</v>
      </c>
      <c r="B21" s="1" t="s">
        <v>39</v>
      </c>
      <c r="C21" s="2">
        <v>9656025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3">
        <f t="shared" si="0"/>
        <v>9656025</v>
      </c>
    </row>
    <row r="22" spans="1:12" x14ac:dyDescent="0.35">
      <c r="A22" s="1">
        <v>49</v>
      </c>
      <c r="B22" s="1" t="s">
        <v>59</v>
      </c>
      <c r="C22" s="2">
        <v>1210050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3">
        <f t="shared" si="0"/>
        <v>1210050</v>
      </c>
    </row>
    <row r="23" spans="1:12" x14ac:dyDescent="0.35">
      <c r="A23" s="1">
        <v>32</v>
      </c>
      <c r="B23" s="1" t="s">
        <v>42</v>
      </c>
      <c r="C23" s="2">
        <v>5061000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f t="shared" si="0"/>
        <v>5061000</v>
      </c>
    </row>
    <row r="24" spans="1:12" x14ac:dyDescent="0.35">
      <c r="A24" s="1">
        <v>11</v>
      </c>
      <c r="B24" s="1" t="s">
        <v>21</v>
      </c>
      <c r="C24" s="2">
        <v>12320350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3">
        <f t="shared" si="0"/>
        <v>12320350</v>
      </c>
    </row>
    <row r="25" spans="1:12" x14ac:dyDescent="0.35">
      <c r="A25" s="1">
        <v>21</v>
      </c>
      <c r="B25" s="1" t="s">
        <v>31</v>
      </c>
      <c r="C25" s="2">
        <v>7832975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3">
        <f t="shared" si="0"/>
        <v>7832975</v>
      </c>
    </row>
    <row r="26" spans="1:12" x14ac:dyDescent="0.35">
      <c r="A26" s="1">
        <v>46</v>
      </c>
      <c r="B26" s="1" t="s">
        <v>56</v>
      </c>
      <c r="C26" s="2">
        <v>11327700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3">
        <f t="shared" si="0"/>
        <v>11327700</v>
      </c>
    </row>
    <row r="27" spans="1:12" x14ac:dyDescent="0.35">
      <c r="A27" s="1">
        <v>35</v>
      </c>
      <c r="B27" s="1" t="s">
        <v>45</v>
      </c>
      <c r="C27" s="2">
        <v>7417325</v>
      </c>
      <c r="D27" s="2">
        <v>328050</v>
      </c>
      <c r="E27" s="2">
        <v>288900</v>
      </c>
      <c r="F27" s="2">
        <v>206700</v>
      </c>
      <c r="G27" s="2">
        <v>118800</v>
      </c>
      <c r="H27" s="2">
        <v>156600</v>
      </c>
      <c r="I27" s="2">
        <v>24300</v>
      </c>
      <c r="J27" s="2">
        <v>0</v>
      </c>
      <c r="K27" s="2">
        <v>0</v>
      </c>
      <c r="L27" s="3">
        <f t="shared" si="0"/>
        <v>8540675</v>
      </c>
    </row>
    <row r="28" spans="1:12" x14ac:dyDescent="0.35">
      <c r="A28" s="1">
        <v>15</v>
      </c>
      <c r="B28" s="1" t="s">
        <v>25</v>
      </c>
      <c r="C28" s="2">
        <v>3847950</v>
      </c>
      <c r="D28" s="2">
        <v>47700</v>
      </c>
      <c r="E28" s="2">
        <v>51300</v>
      </c>
      <c r="F28" s="2">
        <v>66600</v>
      </c>
      <c r="G28" s="2">
        <v>174600</v>
      </c>
      <c r="H28" s="2">
        <v>69300</v>
      </c>
      <c r="I28" s="2">
        <v>4500</v>
      </c>
      <c r="J28" s="2">
        <v>0</v>
      </c>
      <c r="K28" s="2">
        <v>0</v>
      </c>
      <c r="L28" s="3">
        <f t="shared" si="0"/>
        <v>4261950</v>
      </c>
    </row>
    <row r="29" spans="1:12" x14ac:dyDescent="0.35">
      <c r="A29" s="1">
        <v>8</v>
      </c>
      <c r="B29" s="1" t="s">
        <v>18</v>
      </c>
      <c r="C29" s="2">
        <v>10146450</v>
      </c>
      <c r="D29" s="2">
        <v>1800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3">
        <f t="shared" si="0"/>
        <v>10148250</v>
      </c>
    </row>
    <row r="30" spans="1:12" x14ac:dyDescent="0.35">
      <c r="A30" s="1">
        <v>26</v>
      </c>
      <c r="B30" s="1" t="s">
        <v>36</v>
      </c>
      <c r="C30" s="2">
        <v>6564250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3">
        <f t="shared" si="0"/>
        <v>6564250</v>
      </c>
    </row>
    <row r="31" spans="1:12" x14ac:dyDescent="0.35">
      <c r="A31" s="1">
        <v>4</v>
      </c>
      <c r="B31" s="1" t="s">
        <v>14</v>
      </c>
      <c r="C31" s="2">
        <v>18305675</v>
      </c>
      <c r="D31" s="2">
        <v>9900</v>
      </c>
      <c r="E31" s="2">
        <v>9000</v>
      </c>
      <c r="F31" s="2">
        <v>22500</v>
      </c>
      <c r="G31" s="2">
        <v>11700</v>
      </c>
      <c r="H31" s="2">
        <v>4500</v>
      </c>
      <c r="I31" s="2">
        <v>10800</v>
      </c>
      <c r="J31" s="2">
        <v>17100</v>
      </c>
      <c r="K31" s="2">
        <v>12600</v>
      </c>
      <c r="L31" s="3">
        <f t="shared" si="0"/>
        <v>18403775</v>
      </c>
    </row>
    <row r="32" spans="1:12" x14ac:dyDescent="0.35">
      <c r="A32" s="1">
        <v>28</v>
      </c>
      <c r="B32" s="1" t="s">
        <v>38</v>
      </c>
      <c r="C32" s="2">
        <v>14562725</v>
      </c>
      <c r="D32" s="2">
        <v>31500</v>
      </c>
      <c r="E32" s="2">
        <v>27000</v>
      </c>
      <c r="F32" s="2">
        <v>21900</v>
      </c>
      <c r="G32" s="2">
        <v>20700</v>
      </c>
      <c r="H32" s="2">
        <v>19050</v>
      </c>
      <c r="I32" s="2">
        <v>5400</v>
      </c>
      <c r="J32" s="2">
        <v>900</v>
      </c>
      <c r="K32" s="2">
        <v>0</v>
      </c>
      <c r="L32" s="3">
        <f t="shared" si="0"/>
        <v>14689175</v>
      </c>
    </row>
    <row r="33" spans="1:12" x14ac:dyDescent="0.35">
      <c r="A33" s="1">
        <v>19</v>
      </c>
      <c r="B33" s="1" t="s">
        <v>29</v>
      </c>
      <c r="C33" s="2">
        <v>419850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3">
        <f t="shared" si="0"/>
        <v>419850</v>
      </c>
    </row>
    <row r="34" spans="1:12" x14ac:dyDescent="0.35">
      <c r="A34" s="1">
        <v>44</v>
      </c>
      <c r="B34" s="1" t="s">
        <v>54</v>
      </c>
      <c r="C34" s="2">
        <v>11128050</v>
      </c>
      <c r="D34" s="2">
        <v>13500</v>
      </c>
      <c r="E34" s="2">
        <v>9900</v>
      </c>
      <c r="F34" s="2">
        <v>7200</v>
      </c>
      <c r="G34" s="2">
        <v>9000</v>
      </c>
      <c r="H34" s="2">
        <v>900</v>
      </c>
      <c r="I34" s="2">
        <v>1800</v>
      </c>
      <c r="J34" s="2">
        <v>0</v>
      </c>
      <c r="K34" s="2">
        <v>0</v>
      </c>
      <c r="L34" s="3">
        <f t="shared" si="0"/>
        <v>11170350</v>
      </c>
    </row>
    <row r="35" spans="1:12" x14ac:dyDescent="0.35">
      <c r="A35" s="1">
        <v>36</v>
      </c>
      <c r="B35" s="1" t="s">
        <v>46</v>
      </c>
      <c r="C35" s="2">
        <v>8761500</v>
      </c>
      <c r="D35" s="2">
        <v>217050</v>
      </c>
      <c r="E35" s="2">
        <v>161850</v>
      </c>
      <c r="F35" s="2">
        <v>90600</v>
      </c>
      <c r="G35" s="2">
        <v>70200</v>
      </c>
      <c r="H35" s="2">
        <v>55800</v>
      </c>
      <c r="I35" s="2">
        <v>39600</v>
      </c>
      <c r="J35" s="2">
        <v>1800</v>
      </c>
      <c r="K35" s="2">
        <v>0</v>
      </c>
      <c r="L35" s="3">
        <f t="shared" si="0"/>
        <v>9398400</v>
      </c>
    </row>
    <row r="36" spans="1:12" x14ac:dyDescent="0.35">
      <c r="A36" s="1">
        <v>27</v>
      </c>
      <c r="B36" s="1" t="s">
        <v>37</v>
      </c>
      <c r="C36" s="2">
        <v>1300350</v>
      </c>
      <c r="D36" s="2">
        <v>222600</v>
      </c>
      <c r="E36" s="2">
        <v>131250</v>
      </c>
      <c r="F36" s="2">
        <v>148950</v>
      </c>
      <c r="G36" s="2">
        <v>202350</v>
      </c>
      <c r="H36" s="2">
        <v>196500</v>
      </c>
      <c r="I36" s="2">
        <v>75600</v>
      </c>
      <c r="J36" s="2">
        <v>0</v>
      </c>
      <c r="K36" s="2">
        <v>0</v>
      </c>
      <c r="L36" s="3">
        <f t="shared" si="0"/>
        <v>2277600</v>
      </c>
    </row>
    <row r="37" spans="1:12" x14ac:dyDescent="0.35">
      <c r="A37" s="1">
        <v>13</v>
      </c>
      <c r="B37" s="1" t="s">
        <v>23</v>
      </c>
      <c r="C37" s="2">
        <v>39695675</v>
      </c>
      <c r="D37" s="2">
        <v>31500</v>
      </c>
      <c r="E37" s="2">
        <v>18000</v>
      </c>
      <c r="F37" s="2">
        <v>8100</v>
      </c>
      <c r="G37" s="2">
        <v>6300</v>
      </c>
      <c r="H37" s="2">
        <v>3600</v>
      </c>
      <c r="I37" s="2">
        <v>2700</v>
      </c>
      <c r="J37" s="2">
        <v>0</v>
      </c>
      <c r="K37" s="2">
        <v>0</v>
      </c>
      <c r="L37" s="3">
        <f t="shared" si="0"/>
        <v>39765875</v>
      </c>
    </row>
    <row r="38" spans="1:12" x14ac:dyDescent="0.35">
      <c r="A38" s="1">
        <v>6</v>
      </c>
      <c r="B38" s="1" t="s">
        <v>16</v>
      </c>
      <c r="C38" s="2">
        <v>8025725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3">
        <f t="shared" si="0"/>
        <v>8025725</v>
      </c>
    </row>
    <row r="39" spans="1:12" x14ac:dyDescent="0.35">
      <c r="A39" s="1">
        <v>7</v>
      </c>
      <c r="B39" s="1" t="s">
        <v>17</v>
      </c>
      <c r="C39" s="2">
        <v>300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3">
        <f t="shared" si="0"/>
        <v>300</v>
      </c>
    </row>
    <row r="40" spans="1:12" x14ac:dyDescent="0.35">
      <c r="A40" s="1">
        <v>50</v>
      </c>
      <c r="B40" s="1" t="s">
        <v>60</v>
      </c>
      <c r="C40" s="2">
        <v>3064050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3">
        <f t="shared" si="0"/>
        <v>3064050</v>
      </c>
    </row>
    <row r="41" spans="1:12" x14ac:dyDescent="0.35">
      <c r="A41" s="1">
        <v>37</v>
      </c>
      <c r="B41" s="1" t="s">
        <v>47</v>
      </c>
      <c r="C41" s="2">
        <v>6517950</v>
      </c>
      <c r="D41" s="2">
        <v>431250</v>
      </c>
      <c r="E41" s="2">
        <v>553500</v>
      </c>
      <c r="F41" s="2">
        <v>362400</v>
      </c>
      <c r="G41" s="2">
        <v>189300</v>
      </c>
      <c r="H41" s="2">
        <v>18900</v>
      </c>
      <c r="I41" s="2">
        <v>0</v>
      </c>
      <c r="J41" s="2">
        <v>0</v>
      </c>
      <c r="K41" s="2">
        <v>0</v>
      </c>
      <c r="L41" s="3">
        <f t="shared" si="0"/>
        <v>8073300</v>
      </c>
    </row>
    <row r="42" spans="1:12" x14ac:dyDescent="0.35">
      <c r="A42" s="1">
        <v>2</v>
      </c>
      <c r="B42" s="1" t="s">
        <v>12</v>
      </c>
      <c r="C42" s="2">
        <v>22107575</v>
      </c>
      <c r="D42" s="2">
        <v>12600</v>
      </c>
      <c r="E42" s="2">
        <v>16200</v>
      </c>
      <c r="F42" s="2">
        <v>5400</v>
      </c>
      <c r="G42" s="2">
        <v>5400</v>
      </c>
      <c r="H42" s="2">
        <v>2700</v>
      </c>
      <c r="I42" s="2">
        <v>6300</v>
      </c>
      <c r="J42" s="2">
        <v>5400</v>
      </c>
      <c r="K42" s="2">
        <v>0</v>
      </c>
      <c r="L42" s="3">
        <f t="shared" si="0"/>
        <v>22161575</v>
      </c>
    </row>
    <row r="43" spans="1:12" x14ac:dyDescent="0.35">
      <c r="A43" s="1">
        <v>41</v>
      </c>
      <c r="B43" s="1" t="s">
        <v>51</v>
      </c>
      <c r="C43" s="2">
        <v>13722725</v>
      </c>
      <c r="D43" s="2">
        <v>21600</v>
      </c>
      <c r="E43" s="2">
        <v>18900</v>
      </c>
      <c r="F43" s="2">
        <v>5400</v>
      </c>
      <c r="G43" s="2">
        <v>1800</v>
      </c>
      <c r="H43" s="2">
        <v>900</v>
      </c>
      <c r="I43" s="2">
        <v>0</v>
      </c>
      <c r="J43" s="2">
        <v>0</v>
      </c>
      <c r="K43" s="2">
        <v>0</v>
      </c>
      <c r="L43" s="3">
        <f t="shared" si="0"/>
        <v>13771325</v>
      </c>
    </row>
    <row r="44" spans="1:12" x14ac:dyDescent="0.35">
      <c r="A44" s="1">
        <v>47</v>
      </c>
      <c r="B44" s="1" t="s">
        <v>57</v>
      </c>
      <c r="C44" s="2">
        <v>6156125</v>
      </c>
      <c r="D44" s="2">
        <v>900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3">
        <f t="shared" si="0"/>
        <v>6157025</v>
      </c>
    </row>
    <row r="45" spans="1:12" x14ac:dyDescent="0.35">
      <c r="A45" s="1">
        <v>54</v>
      </c>
      <c r="B45" s="1" t="s">
        <v>64</v>
      </c>
      <c r="C45" s="2">
        <v>5522450</v>
      </c>
      <c r="D45" s="2">
        <v>2700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3">
        <f t="shared" si="0"/>
        <v>5525150</v>
      </c>
    </row>
    <row r="46" spans="1:12" x14ac:dyDescent="0.35">
      <c r="A46" s="1">
        <v>48</v>
      </c>
      <c r="B46" s="1" t="s">
        <v>58</v>
      </c>
      <c r="C46" s="2">
        <v>4290750</v>
      </c>
      <c r="D46" s="2">
        <v>19800</v>
      </c>
      <c r="E46" s="2">
        <v>35100</v>
      </c>
      <c r="F46" s="2">
        <v>23400</v>
      </c>
      <c r="G46" s="2">
        <v>25200</v>
      </c>
      <c r="H46" s="2">
        <v>1800</v>
      </c>
      <c r="I46" s="2">
        <v>0</v>
      </c>
      <c r="J46" s="2">
        <v>0</v>
      </c>
      <c r="K46" s="2">
        <v>0</v>
      </c>
      <c r="L46" s="3">
        <f t="shared" si="0"/>
        <v>4396050</v>
      </c>
    </row>
    <row r="47" spans="1:12" x14ac:dyDescent="0.35">
      <c r="A47" s="1">
        <v>17</v>
      </c>
      <c r="B47" s="1" t="s">
        <v>27</v>
      </c>
      <c r="C47" s="2">
        <v>10851050</v>
      </c>
      <c r="D47" s="2">
        <v>85500</v>
      </c>
      <c r="E47" s="2">
        <v>64800</v>
      </c>
      <c r="F47" s="2">
        <v>54150</v>
      </c>
      <c r="G47" s="2">
        <v>72900</v>
      </c>
      <c r="H47" s="2">
        <v>47700</v>
      </c>
      <c r="I47" s="2">
        <v>26100</v>
      </c>
      <c r="J47" s="2">
        <v>900</v>
      </c>
      <c r="K47" s="2">
        <v>0</v>
      </c>
      <c r="L47" s="3">
        <f t="shared" si="0"/>
        <v>11203100</v>
      </c>
    </row>
    <row r="48" spans="1:12" x14ac:dyDescent="0.35">
      <c r="A48" s="1">
        <v>22</v>
      </c>
      <c r="B48" s="1" t="s">
        <v>32</v>
      </c>
      <c r="C48" s="2">
        <v>45950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3">
        <f t="shared" si="0"/>
        <v>45950</v>
      </c>
    </row>
    <row r="49" spans="1:12" x14ac:dyDescent="0.35">
      <c r="A49" s="1">
        <v>1</v>
      </c>
      <c r="B49" s="1" t="s">
        <v>11</v>
      </c>
      <c r="C49" s="2">
        <v>1346100</v>
      </c>
      <c r="D49" s="2">
        <v>53100</v>
      </c>
      <c r="E49" s="2">
        <v>44100</v>
      </c>
      <c r="F49" s="2">
        <v>45000</v>
      </c>
      <c r="G49" s="2">
        <v>44550</v>
      </c>
      <c r="H49" s="2">
        <v>42300</v>
      </c>
      <c r="I49" s="2">
        <v>27900</v>
      </c>
      <c r="J49" s="2">
        <v>33300</v>
      </c>
      <c r="K49" s="2">
        <v>0</v>
      </c>
      <c r="L49" s="3">
        <f t="shared" si="0"/>
        <v>1636350</v>
      </c>
    </row>
    <row r="50" spans="1:12" x14ac:dyDescent="0.35">
      <c r="A50" s="1">
        <v>45</v>
      </c>
      <c r="B50" s="1" t="s">
        <v>55</v>
      </c>
      <c r="C50" s="2">
        <v>6827550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3">
        <f t="shared" si="0"/>
        <v>6827550</v>
      </c>
    </row>
    <row r="51" spans="1:12" x14ac:dyDescent="0.35">
      <c r="A51" s="1">
        <v>12</v>
      </c>
      <c r="B51" s="1" t="s">
        <v>22</v>
      </c>
      <c r="C51" s="2">
        <v>64350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3">
        <f t="shared" si="0"/>
        <v>64350</v>
      </c>
    </row>
    <row r="52" spans="1:12" x14ac:dyDescent="0.35">
      <c r="A52" s="1">
        <v>52</v>
      </c>
      <c r="B52" s="1" t="s">
        <v>62</v>
      </c>
      <c r="C52" s="2">
        <v>1804500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3">
        <f t="shared" si="0"/>
        <v>1804500</v>
      </c>
    </row>
    <row r="53" spans="1:12" x14ac:dyDescent="0.35">
      <c r="A53" s="1">
        <v>14</v>
      </c>
      <c r="B53" s="1" t="s">
        <v>24</v>
      </c>
      <c r="C53" s="2">
        <v>26715575</v>
      </c>
      <c r="D53" s="2">
        <v>3600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3">
        <f t="shared" si="0"/>
        <v>26719175</v>
      </c>
    </row>
    <row r="54" spans="1:12" x14ac:dyDescent="0.35">
      <c r="A54" s="1">
        <v>9</v>
      </c>
      <c r="B54" s="1" t="s">
        <v>19</v>
      </c>
      <c r="C54" s="2">
        <v>26511650</v>
      </c>
      <c r="D54" s="2">
        <v>482400</v>
      </c>
      <c r="E54" s="2">
        <v>403200</v>
      </c>
      <c r="F54" s="2">
        <v>279000</v>
      </c>
      <c r="G54" s="2">
        <v>132300</v>
      </c>
      <c r="H54" s="2">
        <v>72000</v>
      </c>
      <c r="I54" s="2">
        <v>25200</v>
      </c>
      <c r="J54" s="2">
        <v>23400</v>
      </c>
      <c r="K54" s="2">
        <v>6300</v>
      </c>
      <c r="L54" s="3">
        <f t="shared" si="0"/>
        <v>27935450</v>
      </c>
    </row>
    <row r="55" spans="1:12" x14ac:dyDescent="0.35">
      <c r="A55" s="1">
        <v>25</v>
      </c>
      <c r="B55" s="1" t="s">
        <v>35</v>
      </c>
      <c r="C55" s="2">
        <v>17627025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3">
        <f t="shared" si="0"/>
        <v>17627025</v>
      </c>
    </row>
  </sheetData>
  <sortState ref="A2:K55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B2" sqref="B2:G2"/>
    </sheetView>
  </sheetViews>
  <sheetFormatPr defaultRowHeight="14.5" x14ac:dyDescent="0.35"/>
  <cols>
    <col min="1" max="1" width="33.453125" style="1" customWidth="1"/>
    <col min="2" max="2" width="13.1796875" customWidth="1"/>
    <col min="5" max="5" width="11.1796875" customWidth="1"/>
    <col min="6" max="6" width="10.54296875" customWidth="1"/>
  </cols>
  <sheetData>
    <row r="1" spans="1:7" x14ac:dyDescent="0.35">
      <c r="A1" s="1" t="s">
        <v>1</v>
      </c>
      <c r="B1" t="s">
        <v>65</v>
      </c>
      <c r="C1" t="s">
        <v>66</v>
      </c>
      <c r="D1" t="s">
        <v>67</v>
      </c>
      <c r="E1" t="s">
        <v>68</v>
      </c>
      <c r="F1" t="s">
        <v>69</v>
      </c>
      <c r="G1" t="s">
        <v>71</v>
      </c>
    </row>
    <row r="2" spans="1:7" x14ac:dyDescent="0.35">
      <c r="A2" s="1" t="s">
        <v>63</v>
      </c>
      <c r="B2" s="4">
        <f>RoadFloodElevQuadMHHW!C2/RoadFloodElevQuadMHHW!$L2</f>
        <v>0.56943690212623754</v>
      </c>
      <c r="C2" s="4">
        <f>RoadFloodElevQuadMHHW!D2/RoadFloodElevQuadMHHW!$L2</f>
        <v>0.15743138811144994</v>
      </c>
      <c r="D2" s="4">
        <f>RoadFloodElevQuadMHHW!E2/RoadFloodElevQuadMHHW!$L2</f>
        <v>0.15602155478507873</v>
      </c>
      <c r="E2" s="4">
        <f>(RoadFloodElevQuadMHHW!F2+RoadFloodElevQuadMHHW!G2)/RoadFloodElevQuadMHHW!$L2</f>
        <v>0.11259868833284599</v>
      </c>
      <c r="F2" s="4">
        <f>SUM(RoadFloodElevQuadMHHW!H2:'RoadFloodElevQuadMHHW'!K2)/RoadFloodElevQuadMHHW!$L2</f>
        <v>4.5114666443878187E-3</v>
      </c>
      <c r="G2" s="5">
        <f t="shared" ref="G2:G33" si="0">SUM(B2:F2)</f>
        <v>1</v>
      </c>
    </row>
    <row r="3" spans="1:7" x14ac:dyDescent="0.35">
      <c r="A3" s="1" t="s">
        <v>33</v>
      </c>
      <c r="B3" s="4">
        <f>RoadFloodElevQuadMHHW!C3/RoadFloodElevQuadMHHW!$L3</f>
        <v>0.25488663017982799</v>
      </c>
      <c r="C3" s="4">
        <f>RoadFloodElevQuadMHHW!D3/RoadFloodElevQuadMHHW!$L3</f>
        <v>0.15011727912431588</v>
      </c>
      <c r="D3" s="4">
        <f>RoadFloodElevQuadMHHW!E3/RoadFloodElevQuadMHHW!$L3</f>
        <v>6.0985144644253322E-2</v>
      </c>
      <c r="E3" s="4">
        <f>(RoadFloodElevQuadMHHW!F3+RoadFloodElevQuadMHHW!G3)/RoadFloodElevQuadMHHW!$L3</f>
        <v>0.43784206411258797</v>
      </c>
      <c r="F3" s="4">
        <f>SUM(RoadFloodElevQuadMHHW!H3:'RoadFloodElevQuadMHHW'!K3)/RoadFloodElevQuadMHHW!$L3</f>
        <v>9.616888193901485E-2</v>
      </c>
      <c r="G3" s="5">
        <f t="shared" si="0"/>
        <v>1</v>
      </c>
    </row>
    <row r="4" spans="1:7" x14ac:dyDescent="0.35">
      <c r="A4" s="1" t="s">
        <v>52</v>
      </c>
      <c r="B4" s="4">
        <f>RoadFloodElevQuadMHHW!C4/RoadFloodElevQuadMHHW!$L4</f>
        <v>0.79503995830437801</v>
      </c>
      <c r="C4" s="4">
        <f>RoadFloodElevQuadMHHW!D4/RoadFloodElevQuadMHHW!$L4</f>
        <v>9.1524061848505908E-2</v>
      </c>
      <c r="D4" s="4">
        <f>RoadFloodElevQuadMHHW!E4/RoadFloodElevQuadMHHW!$L4</f>
        <v>6.8830350938151499E-2</v>
      </c>
      <c r="E4" s="4">
        <f>(RoadFloodElevQuadMHHW!F4+RoadFloodElevQuadMHHW!G4)/RoadFloodElevQuadMHHW!$L4</f>
        <v>4.3074617790132039E-2</v>
      </c>
      <c r="F4" s="4">
        <f>SUM(RoadFloodElevQuadMHHW!H4:'RoadFloodElevQuadMHHW'!K4)/RoadFloodElevQuadMHHW!$L4</f>
        <v>1.5310111188325227E-3</v>
      </c>
      <c r="G4" s="5">
        <f t="shared" si="0"/>
        <v>0.99999999999999989</v>
      </c>
    </row>
    <row r="5" spans="1:7" x14ac:dyDescent="0.35">
      <c r="A5" s="1" t="s">
        <v>30</v>
      </c>
      <c r="B5" s="4">
        <f>RoadFloodElevQuadMHHW!C5/RoadFloodElevQuadMHHW!$L5</f>
        <v>0.35800578526459076</v>
      </c>
      <c r="C5" s="4">
        <f>RoadFloodElevQuadMHHW!D5/RoadFloodElevQuadMHHW!$L5</f>
        <v>8.7799897907095456E-2</v>
      </c>
      <c r="D5" s="4">
        <f>RoadFloodElevQuadMHHW!E5/RoadFloodElevQuadMHHW!$L5</f>
        <v>6.5339458907605924E-2</v>
      </c>
      <c r="E5" s="4">
        <f>(RoadFloodElevQuadMHHW!F5+RoadFloodElevQuadMHHW!G5)/RoadFloodElevQuadMHHW!$L5</f>
        <v>0.30406670069763486</v>
      </c>
      <c r="F5" s="4">
        <f>SUM(RoadFloodElevQuadMHHW!H5:'RoadFloodElevQuadMHHW'!K5)/RoadFloodElevQuadMHHW!$L5</f>
        <v>0.18478815722307299</v>
      </c>
      <c r="G5" s="5">
        <f t="shared" si="0"/>
        <v>1</v>
      </c>
    </row>
    <row r="6" spans="1:7" x14ac:dyDescent="0.35">
      <c r="A6" s="1" t="s">
        <v>43</v>
      </c>
      <c r="B6" s="4">
        <f>RoadFloodElevQuadMHHW!C6/RoadFloodElevQuadMHHW!$L6</f>
        <v>1</v>
      </c>
      <c r="C6" s="4">
        <f>RoadFloodElevQuadMHHW!D6/RoadFloodElevQuadMHHW!$L6</f>
        <v>0</v>
      </c>
      <c r="D6" s="4">
        <f>RoadFloodElevQuadMHHW!E6/RoadFloodElevQuadMHHW!$L6</f>
        <v>0</v>
      </c>
      <c r="E6" s="4">
        <f>(RoadFloodElevQuadMHHW!F6+RoadFloodElevQuadMHHW!G6)/RoadFloodElevQuadMHHW!$L6</f>
        <v>0</v>
      </c>
      <c r="F6" s="4">
        <f>SUM(RoadFloodElevQuadMHHW!H6:'RoadFloodElevQuadMHHW'!K6)/RoadFloodElevQuadMHHW!$L6</f>
        <v>0</v>
      </c>
      <c r="G6" s="5">
        <f t="shared" si="0"/>
        <v>1</v>
      </c>
    </row>
    <row r="7" spans="1:7" x14ac:dyDescent="0.35">
      <c r="A7" s="1" t="s">
        <v>44</v>
      </c>
      <c r="B7" s="4">
        <f>RoadFloodElevQuadMHHW!C7/RoadFloodElevQuadMHHW!$L7</f>
        <v>0.95930521091811416</v>
      </c>
      <c r="C7" s="4">
        <f>RoadFloodElevQuadMHHW!D7/RoadFloodElevQuadMHHW!$L7</f>
        <v>2.8784119106699754E-2</v>
      </c>
      <c r="D7" s="4">
        <f>RoadFloodElevQuadMHHW!E7/RoadFloodElevQuadMHHW!$L7</f>
        <v>9.9255583126550868E-3</v>
      </c>
      <c r="E7" s="4">
        <f>(RoadFloodElevQuadMHHW!F7+RoadFloodElevQuadMHHW!G7)/RoadFloodElevQuadMHHW!$L7</f>
        <v>1.9851116625310174E-3</v>
      </c>
      <c r="F7" s="4">
        <f>SUM(RoadFloodElevQuadMHHW!H7:'RoadFloodElevQuadMHHW'!K7)/RoadFloodElevQuadMHHW!$L7</f>
        <v>0</v>
      </c>
      <c r="G7" s="5">
        <f t="shared" si="0"/>
        <v>1</v>
      </c>
    </row>
    <row r="8" spans="1:7" x14ac:dyDescent="0.35">
      <c r="A8" s="1" t="s">
        <v>15</v>
      </c>
      <c r="B8" s="4">
        <f>RoadFloodElevQuadMHHW!C8/RoadFloodElevQuadMHHW!$L8</f>
        <v>1</v>
      </c>
      <c r="C8" s="4">
        <f>RoadFloodElevQuadMHHW!D8/RoadFloodElevQuadMHHW!$L8</f>
        <v>0</v>
      </c>
      <c r="D8" s="4">
        <f>RoadFloodElevQuadMHHW!E8/RoadFloodElevQuadMHHW!$L8</f>
        <v>0</v>
      </c>
      <c r="E8" s="4">
        <f>(RoadFloodElevQuadMHHW!F8+RoadFloodElevQuadMHHW!G8)/RoadFloodElevQuadMHHW!$L8</f>
        <v>0</v>
      </c>
      <c r="F8" s="4">
        <f>SUM(RoadFloodElevQuadMHHW!H8:'RoadFloodElevQuadMHHW'!K8)/RoadFloodElevQuadMHHW!$L8</f>
        <v>0</v>
      </c>
      <c r="G8" s="5">
        <f t="shared" si="0"/>
        <v>1</v>
      </c>
    </row>
    <row r="9" spans="1:7" x14ac:dyDescent="0.35">
      <c r="A9" s="1" t="s">
        <v>28</v>
      </c>
      <c r="B9" s="4">
        <f>RoadFloodElevQuadMHHW!C9/RoadFloodElevQuadMHHW!$L9</f>
        <v>1</v>
      </c>
      <c r="C9" s="4">
        <f>RoadFloodElevQuadMHHW!D9/RoadFloodElevQuadMHHW!$L9</f>
        <v>0</v>
      </c>
      <c r="D9" s="4">
        <f>RoadFloodElevQuadMHHW!E9/RoadFloodElevQuadMHHW!$L9</f>
        <v>0</v>
      </c>
      <c r="E9" s="4">
        <f>(RoadFloodElevQuadMHHW!F9+RoadFloodElevQuadMHHW!G9)/RoadFloodElevQuadMHHW!$L9</f>
        <v>0</v>
      </c>
      <c r="F9" s="4">
        <f>SUM(RoadFloodElevQuadMHHW!H9:'RoadFloodElevQuadMHHW'!K9)/RoadFloodElevQuadMHHW!$L9</f>
        <v>0</v>
      </c>
      <c r="G9" s="5">
        <f t="shared" si="0"/>
        <v>1</v>
      </c>
    </row>
    <row r="10" spans="1:7" x14ac:dyDescent="0.35">
      <c r="A10" s="1" t="s">
        <v>20</v>
      </c>
      <c r="B10" s="4">
        <f>RoadFloodElevQuadMHHW!C10/RoadFloodElevQuadMHHW!$L10</f>
        <v>0.70222222222222219</v>
      </c>
      <c r="C10" s="4">
        <f>RoadFloodElevQuadMHHW!D10/RoadFloodElevQuadMHHW!$L10</f>
        <v>5.5822222222222224E-2</v>
      </c>
      <c r="D10" s="4">
        <f>RoadFloodElevQuadMHHW!E10/RoadFloodElevQuadMHHW!$L10</f>
        <v>5.6888888888888892E-2</v>
      </c>
      <c r="E10" s="4">
        <f>(RoadFloodElevQuadMHHW!F10+RoadFloodElevQuadMHHW!G10)/RoadFloodElevQuadMHHW!$L10</f>
        <v>0.11502222222222222</v>
      </c>
      <c r="F10" s="4">
        <f>SUM(RoadFloodElevQuadMHHW!H10:'RoadFloodElevQuadMHHW'!K10)/RoadFloodElevQuadMHHW!$L10</f>
        <v>7.0044444444444451E-2</v>
      </c>
      <c r="G10" s="5">
        <f t="shared" si="0"/>
        <v>1</v>
      </c>
    </row>
    <row r="11" spans="1:7" x14ac:dyDescent="0.35">
      <c r="A11" s="1" t="s">
        <v>61</v>
      </c>
      <c r="B11" s="4">
        <f>RoadFloodElevQuadMHHW!C11/RoadFloodElevQuadMHHW!$L11</f>
        <v>1</v>
      </c>
      <c r="C11" s="4">
        <f>RoadFloodElevQuadMHHW!D11/RoadFloodElevQuadMHHW!$L11</f>
        <v>0</v>
      </c>
      <c r="D11" s="4">
        <f>RoadFloodElevQuadMHHW!E11/RoadFloodElevQuadMHHW!$L11</f>
        <v>0</v>
      </c>
      <c r="E11" s="4">
        <f>(RoadFloodElevQuadMHHW!F11+RoadFloodElevQuadMHHW!G11)/RoadFloodElevQuadMHHW!$L11</f>
        <v>0</v>
      </c>
      <c r="F11" s="4">
        <f>SUM(RoadFloodElevQuadMHHW!H11:'RoadFloodElevQuadMHHW'!K11)/RoadFloodElevQuadMHHW!$L11</f>
        <v>0</v>
      </c>
      <c r="G11" s="5">
        <f t="shared" si="0"/>
        <v>1</v>
      </c>
    </row>
    <row r="12" spans="1:7" x14ac:dyDescent="0.35">
      <c r="A12" s="1" t="s">
        <v>26</v>
      </c>
      <c r="B12" s="4">
        <f>RoadFloodElevQuadMHHW!C12/RoadFloodElevQuadMHHW!$L12</f>
        <v>0.99306172285218386</v>
      </c>
      <c r="C12" s="4">
        <f>RoadFloodElevQuadMHHW!D12/RoadFloodElevQuadMHHW!$L12</f>
        <v>1.4191930529624012E-3</v>
      </c>
      <c r="D12" s="4">
        <f>RoadFloodElevQuadMHHW!E12/RoadFloodElevQuadMHHW!$L12</f>
        <v>1.4980371114603124E-3</v>
      </c>
      <c r="E12" s="4">
        <f>(RoadFloodElevQuadMHHW!F12+RoadFloodElevQuadMHHW!G12)/RoadFloodElevQuadMHHW!$L12</f>
        <v>3.5479826324060033E-3</v>
      </c>
      <c r="F12" s="4">
        <f>SUM(RoadFloodElevQuadMHHW!H12:'RoadFloodElevQuadMHHW'!K12)/RoadFloodElevQuadMHHW!$L12</f>
        <v>4.730643509874671E-4</v>
      </c>
      <c r="G12" s="5">
        <f t="shared" si="0"/>
        <v>1</v>
      </c>
    </row>
    <row r="13" spans="1:7" x14ac:dyDescent="0.35">
      <c r="A13" s="1" t="s">
        <v>13</v>
      </c>
      <c r="B13" s="4">
        <f>RoadFloodElevQuadMHHW!C13/RoadFloodElevQuadMHHW!$L13</f>
        <v>1</v>
      </c>
      <c r="C13" s="4">
        <f>RoadFloodElevQuadMHHW!D13/RoadFloodElevQuadMHHW!$L13</f>
        <v>0</v>
      </c>
      <c r="D13" s="4">
        <f>RoadFloodElevQuadMHHW!E13/RoadFloodElevQuadMHHW!$L13</f>
        <v>0</v>
      </c>
      <c r="E13" s="4">
        <f>(RoadFloodElevQuadMHHW!F13+RoadFloodElevQuadMHHW!G13)/RoadFloodElevQuadMHHW!$L13</f>
        <v>0</v>
      </c>
      <c r="F13" s="4">
        <f>SUM(RoadFloodElevQuadMHHW!H13:'RoadFloodElevQuadMHHW'!K13)/RoadFloodElevQuadMHHW!$L13</f>
        <v>0</v>
      </c>
      <c r="G13" s="5">
        <f t="shared" si="0"/>
        <v>1</v>
      </c>
    </row>
    <row r="14" spans="1:7" x14ac:dyDescent="0.35">
      <c r="A14" s="1" t="s">
        <v>40</v>
      </c>
      <c r="B14" s="4">
        <f>RoadFloodElevQuadMHHW!C14/RoadFloodElevQuadMHHW!$L14</f>
        <v>0.99934114900146509</v>
      </c>
      <c r="C14" s="4">
        <f>RoadFloodElevQuadMHHW!D14/RoadFloodElevQuadMHHW!$L14</f>
        <v>1.0402910503183001E-4</v>
      </c>
      <c r="D14" s="4">
        <f>RoadFloodElevQuadMHHW!E14/RoadFloodElevQuadMHHW!$L14</f>
        <v>2.4273457840760337E-4</v>
      </c>
      <c r="E14" s="4">
        <f>(RoadFloodElevQuadMHHW!F14+RoadFloodElevQuadMHHW!G14)/RoadFloodElevQuadMHHW!$L14</f>
        <v>3.1208731509549007E-4</v>
      </c>
      <c r="F14" s="4">
        <f>SUM(RoadFloodElevQuadMHHW!H14:'RoadFloodElevQuadMHHW'!K14)/RoadFloodElevQuadMHHW!$L14</f>
        <v>0</v>
      </c>
      <c r="G14" s="5">
        <f t="shared" si="0"/>
        <v>1</v>
      </c>
    </row>
    <row r="15" spans="1:7" x14ac:dyDescent="0.35">
      <c r="A15" s="1" t="s">
        <v>48</v>
      </c>
      <c r="B15" s="4">
        <f>RoadFloodElevQuadMHHW!C15/RoadFloodElevQuadMHHW!$L15</f>
        <v>0.94662437073305294</v>
      </c>
      <c r="C15" s="4">
        <f>RoadFloodElevQuadMHHW!D15/RoadFloodElevQuadMHHW!$L15</f>
        <v>1.8391121658672765E-2</v>
      </c>
      <c r="D15" s="4">
        <f>RoadFloodElevQuadMHHW!E15/RoadFloodElevQuadMHHW!$L15</f>
        <v>1.8762082995465234E-2</v>
      </c>
      <c r="E15" s="4">
        <f>(RoadFloodElevQuadMHHW!F15+RoadFloodElevQuadMHHW!G15)/RoadFloodElevQuadMHHW!$L15</f>
        <v>1.5708785838788764E-2</v>
      </c>
      <c r="F15" s="4">
        <f>SUM(RoadFloodElevQuadMHHW!H15:'RoadFloodElevQuadMHHW'!K15)/RoadFloodElevQuadMHHW!$L15</f>
        <v>5.1363877402034106E-4</v>
      </c>
      <c r="G15" s="5">
        <f t="shared" si="0"/>
        <v>1</v>
      </c>
    </row>
    <row r="16" spans="1:7" x14ac:dyDescent="0.35">
      <c r="A16" s="1" t="s">
        <v>53</v>
      </c>
      <c r="B16" s="4">
        <f>RoadFloodElevQuadMHHW!C16/RoadFloodElevQuadMHHW!$L16</f>
        <v>0.9450950874804821</v>
      </c>
      <c r="C16" s="4">
        <f>RoadFloodElevQuadMHHW!D16/RoadFloodElevQuadMHHW!$L16</f>
        <v>2.3974056131641108E-2</v>
      </c>
      <c r="D16" s="4">
        <f>RoadFloodElevQuadMHHW!E16/RoadFloodElevQuadMHHW!$L16</f>
        <v>2.1860111302398205E-2</v>
      </c>
      <c r="E16" s="4">
        <f>(RoadFloodElevQuadMHHW!F16+RoadFloodElevQuadMHHW!G16)/RoadFloodElevQuadMHHW!$L16</f>
        <v>9.041918565079873E-3</v>
      </c>
      <c r="F16" s="4">
        <f>SUM(RoadFloodElevQuadMHHW!H16:'RoadFloodElevQuadMHHW'!K16)/RoadFloodElevQuadMHHW!$L16</f>
        <v>2.8826520398766866E-5</v>
      </c>
      <c r="G16" s="5">
        <f t="shared" si="0"/>
        <v>1</v>
      </c>
    </row>
    <row r="17" spans="1:7" x14ac:dyDescent="0.35">
      <c r="A17" s="1" t="s">
        <v>34</v>
      </c>
      <c r="B17" s="4">
        <f>RoadFloodElevQuadMHHW!C17/RoadFloodElevQuadMHHW!$L17</f>
        <v>0.89096220654805769</v>
      </c>
      <c r="C17" s="4">
        <f>RoadFloodElevQuadMHHW!D17/RoadFloodElevQuadMHHW!$L17</f>
        <v>2.3331403305611117E-2</v>
      </c>
      <c r="D17" s="4">
        <f>RoadFloodElevQuadMHHW!E17/RoadFloodElevQuadMHHW!$L17</f>
        <v>2.2383935151068533E-2</v>
      </c>
      <c r="E17" s="4">
        <f>(RoadFloodElevQuadMHHW!F17+RoadFloodElevQuadMHHW!G17)/RoadFloodElevQuadMHHW!$L17</f>
        <v>5.8940414780503214E-2</v>
      </c>
      <c r="F17" s="4">
        <f>SUM(RoadFloodElevQuadMHHW!H17:'RoadFloodElevQuadMHHW'!K17)/RoadFloodElevQuadMHHW!$L17</f>
        <v>4.3820402147594483E-3</v>
      </c>
      <c r="G17" s="5">
        <f t="shared" si="0"/>
        <v>1</v>
      </c>
    </row>
    <row r="18" spans="1:7" x14ac:dyDescent="0.35">
      <c r="A18" s="1" t="s">
        <v>50</v>
      </c>
      <c r="B18" s="4">
        <f>RoadFloodElevQuadMHHW!C18/RoadFloodElevQuadMHHW!$L18</f>
        <v>1</v>
      </c>
      <c r="C18" s="4">
        <f>RoadFloodElevQuadMHHW!D18/RoadFloodElevQuadMHHW!$L18</f>
        <v>0</v>
      </c>
      <c r="D18" s="4">
        <f>RoadFloodElevQuadMHHW!E18/RoadFloodElevQuadMHHW!$L18</f>
        <v>0</v>
      </c>
      <c r="E18" s="4">
        <f>(RoadFloodElevQuadMHHW!F18+RoadFloodElevQuadMHHW!G18)/RoadFloodElevQuadMHHW!$L18</f>
        <v>0</v>
      </c>
      <c r="F18" s="4">
        <f>SUM(RoadFloodElevQuadMHHW!H18:'RoadFloodElevQuadMHHW'!K18)/RoadFloodElevQuadMHHW!$L18</f>
        <v>0</v>
      </c>
      <c r="G18" s="5">
        <f t="shared" si="0"/>
        <v>1</v>
      </c>
    </row>
    <row r="19" spans="1:7" x14ac:dyDescent="0.35">
      <c r="A19" s="1" t="s">
        <v>41</v>
      </c>
      <c r="B19" s="4">
        <f>RoadFloodElevQuadMHHW!C19/RoadFloodElevQuadMHHW!$L19</f>
        <v>1</v>
      </c>
      <c r="C19" s="4">
        <f>RoadFloodElevQuadMHHW!D19/RoadFloodElevQuadMHHW!$L19</f>
        <v>0</v>
      </c>
      <c r="D19" s="4">
        <f>RoadFloodElevQuadMHHW!E19/RoadFloodElevQuadMHHW!$L19</f>
        <v>0</v>
      </c>
      <c r="E19" s="4">
        <f>(RoadFloodElevQuadMHHW!F19+RoadFloodElevQuadMHHW!G19)/RoadFloodElevQuadMHHW!$L19</f>
        <v>0</v>
      </c>
      <c r="F19" s="4">
        <f>SUM(RoadFloodElevQuadMHHW!H19:'RoadFloodElevQuadMHHW'!K19)/RoadFloodElevQuadMHHW!$L19</f>
        <v>0</v>
      </c>
      <c r="G19" s="5">
        <f t="shared" si="0"/>
        <v>1</v>
      </c>
    </row>
    <row r="20" spans="1:7" x14ac:dyDescent="0.35">
      <c r="A20" s="1" t="s">
        <v>49</v>
      </c>
      <c r="B20" s="4">
        <f>RoadFloodElevQuadMHHW!C20/RoadFloodElevQuadMHHW!$L20</f>
        <v>1</v>
      </c>
      <c r="C20" s="4">
        <f>RoadFloodElevQuadMHHW!D20/RoadFloodElevQuadMHHW!$L20</f>
        <v>0</v>
      </c>
      <c r="D20" s="4">
        <f>RoadFloodElevQuadMHHW!E20/RoadFloodElevQuadMHHW!$L20</f>
        <v>0</v>
      </c>
      <c r="E20" s="4">
        <f>(RoadFloodElevQuadMHHW!F20+RoadFloodElevQuadMHHW!G20)/RoadFloodElevQuadMHHW!$L20</f>
        <v>0</v>
      </c>
      <c r="F20" s="4">
        <f>SUM(RoadFloodElevQuadMHHW!H20:'RoadFloodElevQuadMHHW'!K20)/RoadFloodElevQuadMHHW!$L20</f>
        <v>0</v>
      </c>
      <c r="G20" s="5">
        <f t="shared" si="0"/>
        <v>1</v>
      </c>
    </row>
    <row r="21" spans="1:7" x14ac:dyDescent="0.35">
      <c r="A21" s="1" t="s">
        <v>39</v>
      </c>
      <c r="B21" s="4">
        <f>RoadFloodElevQuadMHHW!C21/RoadFloodElevQuadMHHW!$L21</f>
        <v>1</v>
      </c>
      <c r="C21" s="4">
        <f>RoadFloodElevQuadMHHW!D21/RoadFloodElevQuadMHHW!$L21</f>
        <v>0</v>
      </c>
      <c r="D21" s="4">
        <f>RoadFloodElevQuadMHHW!E21/RoadFloodElevQuadMHHW!$L21</f>
        <v>0</v>
      </c>
      <c r="E21" s="4">
        <f>(RoadFloodElevQuadMHHW!F21+RoadFloodElevQuadMHHW!G21)/RoadFloodElevQuadMHHW!$L21</f>
        <v>0</v>
      </c>
      <c r="F21" s="4">
        <f>SUM(RoadFloodElevQuadMHHW!H21:'RoadFloodElevQuadMHHW'!K21)/RoadFloodElevQuadMHHW!$L21</f>
        <v>0</v>
      </c>
      <c r="G21" s="5">
        <f t="shared" si="0"/>
        <v>1</v>
      </c>
    </row>
    <row r="22" spans="1:7" x14ac:dyDescent="0.35">
      <c r="A22" s="1" t="s">
        <v>59</v>
      </c>
      <c r="B22" s="4">
        <f>RoadFloodElevQuadMHHW!C22/RoadFloodElevQuadMHHW!$L22</f>
        <v>1</v>
      </c>
      <c r="C22" s="4">
        <f>RoadFloodElevQuadMHHW!D22/RoadFloodElevQuadMHHW!$L22</f>
        <v>0</v>
      </c>
      <c r="D22" s="4">
        <f>RoadFloodElevQuadMHHW!E22/RoadFloodElevQuadMHHW!$L22</f>
        <v>0</v>
      </c>
      <c r="E22" s="4">
        <f>(RoadFloodElevQuadMHHW!F22+RoadFloodElevQuadMHHW!G22)/RoadFloodElevQuadMHHW!$L22</f>
        <v>0</v>
      </c>
      <c r="F22" s="4">
        <f>SUM(RoadFloodElevQuadMHHW!H22:'RoadFloodElevQuadMHHW'!K22)/RoadFloodElevQuadMHHW!$L22</f>
        <v>0</v>
      </c>
      <c r="G22" s="5">
        <f t="shared" si="0"/>
        <v>1</v>
      </c>
    </row>
    <row r="23" spans="1:7" x14ac:dyDescent="0.35">
      <c r="A23" s="1" t="s">
        <v>42</v>
      </c>
      <c r="B23" s="4">
        <f>RoadFloodElevQuadMHHW!C23/RoadFloodElevQuadMHHW!$L23</f>
        <v>1</v>
      </c>
      <c r="C23" s="4">
        <f>RoadFloodElevQuadMHHW!D23/RoadFloodElevQuadMHHW!$L23</f>
        <v>0</v>
      </c>
      <c r="D23" s="4">
        <f>RoadFloodElevQuadMHHW!E23/RoadFloodElevQuadMHHW!$L23</f>
        <v>0</v>
      </c>
      <c r="E23" s="4">
        <f>(RoadFloodElevQuadMHHW!F23+RoadFloodElevQuadMHHW!G23)/RoadFloodElevQuadMHHW!$L23</f>
        <v>0</v>
      </c>
      <c r="F23" s="4">
        <f>SUM(RoadFloodElevQuadMHHW!H23:'RoadFloodElevQuadMHHW'!K23)/RoadFloodElevQuadMHHW!$L23</f>
        <v>0</v>
      </c>
      <c r="G23" s="5">
        <f t="shared" si="0"/>
        <v>1</v>
      </c>
    </row>
    <row r="24" spans="1:7" x14ac:dyDescent="0.35">
      <c r="A24" s="1" t="s">
        <v>21</v>
      </c>
      <c r="B24" s="4">
        <f>RoadFloodElevQuadMHHW!C24/RoadFloodElevQuadMHHW!$L24</f>
        <v>1</v>
      </c>
      <c r="C24" s="4">
        <f>RoadFloodElevQuadMHHW!D24/RoadFloodElevQuadMHHW!$L24</f>
        <v>0</v>
      </c>
      <c r="D24" s="4">
        <f>RoadFloodElevQuadMHHW!E24/RoadFloodElevQuadMHHW!$L24</f>
        <v>0</v>
      </c>
      <c r="E24" s="4">
        <f>(RoadFloodElevQuadMHHW!F24+RoadFloodElevQuadMHHW!G24)/RoadFloodElevQuadMHHW!$L24</f>
        <v>0</v>
      </c>
      <c r="F24" s="4">
        <f>SUM(RoadFloodElevQuadMHHW!H24:'RoadFloodElevQuadMHHW'!K24)/RoadFloodElevQuadMHHW!$L24</f>
        <v>0</v>
      </c>
      <c r="G24" s="5">
        <f t="shared" si="0"/>
        <v>1</v>
      </c>
    </row>
    <row r="25" spans="1:7" x14ac:dyDescent="0.35">
      <c r="A25" s="1" t="s">
        <v>31</v>
      </c>
      <c r="B25" s="4">
        <f>RoadFloodElevQuadMHHW!C25/RoadFloodElevQuadMHHW!$L25</f>
        <v>1</v>
      </c>
      <c r="C25" s="4">
        <f>RoadFloodElevQuadMHHW!D25/RoadFloodElevQuadMHHW!$L25</f>
        <v>0</v>
      </c>
      <c r="D25" s="4">
        <f>RoadFloodElevQuadMHHW!E25/RoadFloodElevQuadMHHW!$L25</f>
        <v>0</v>
      </c>
      <c r="E25" s="4">
        <f>(RoadFloodElevQuadMHHW!F25+RoadFloodElevQuadMHHW!G25)/RoadFloodElevQuadMHHW!$L25</f>
        <v>0</v>
      </c>
      <c r="F25" s="4">
        <f>SUM(RoadFloodElevQuadMHHW!H25:'RoadFloodElevQuadMHHW'!K25)/RoadFloodElevQuadMHHW!$L25</f>
        <v>0</v>
      </c>
      <c r="G25" s="5">
        <f t="shared" si="0"/>
        <v>1</v>
      </c>
    </row>
    <row r="26" spans="1:7" x14ac:dyDescent="0.35">
      <c r="A26" s="1" t="s">
        <v>56</v>
      </c>
      <c r="B26" s="4">
        <f>RoadFloodElevQuadMHHW!C26/RoadFloodElevQuadMHHW!$L26</f>
        <v>1</v>
      </c>
      <c r="C26" s="4">
        <f>RoadFloodElevQuadMHHW!D26/RoadFloodElevQuadMHHW!$L26</f>
        <v>0</v>
      </c>
      <c r="D26" s="4">
        <f>RoadFloodElevQuadMHHW!E26/RoadFloodElevQuadMHHW!$L26</f>
        <v>0</v>
      </c>
      <c r="E26" s="4">
        <f>(RoadFloodElevQuadMHHW!F26+RoadFloodElevQuadMHHW!G26)/RoadFloodElevQuadMHHW!$L26</f>
        <v>0</v>
      </c>
      <c r="F26" s="4">
        <f>SUM(RoadFloodElevQuadMHHW!H26:'RoadFloodElevQuadMHHW'!K26)/RoadFloodElevQuadMHHW!$L26</f>
        <v>0</v>
      </c>
      <c r="G26" s="5">
        <f t="shared" si="0"/>
        <v>1</v>
      </c>
    </row>
    <row r="27" spans="1:7" x14ac:dyDescent="0.35">
      <c r="A27" s="1" t="s">
        <v>45</v>
      </c>
      <c r="B27" s="4">
        <f>RoadFloodElevQuadMHHW!C27/RoadFloodElevQuadMHHW!$L27</f>
        <v>0.86847058341407446</v>
      </c>
      <c r="C27" s="4">
        <f>RoadFloodElevQuadMHHW!D27/RoadFloodElevQuadMHHW!$L27</f>
        <v>3.8410313002192449E-2</v>
      </c>
      <c r="D27" s="4">
        <f>RoadFloodElevQuadMHHW!E27/RoadFloodElevQuadMHHW!$L27</f>
        <v>3.3826366183000757E-2</v>
      </c>
      <c r="E27" s="4">
        <f>(RoadFloodElevQuadMHHW!F27+RoadFloodElevQuadMHHW!G27)/RoadFloodElevQuadMHHW!$L27</f>
        <v>3.8111741753432835E-2</v>
      </c>
      <c r="F27" s="4">
        <f>SUM(RoadFloodElevQuadMHHW!H27:'RoadFloodElevQuadMHHW'!K27)/RoadFloodElevQuadMHHW!$L27</f>
        <v>2.1180995647299541E-2</v>
      </c>
      <c r="G27" s="5">
        <f t="shared" si="0"/>
        <v>1</v>
      </c>
    </row>
    <row r="28" spans="1:7" x14ac:dyDescent="0.35">
      <c r="A28" s="1" t="s">
        <v>25</v>
      </c>
      <c r="B28" s="4">
        <f>RoadFloodElevQuadMHHW!C28/RoadFloodElevQuadMHHW!$L28</f>
        <v>0.90286136627600044</v>
      </c>
      <c r="C28" s="4">
        <f>RoadFloodElevQuadMHHW!D28/RoadFloodElevQuadMHHW!$L28</f>
        <v>1.1192059972547777E-2</v>
      </c>
      <c r="D28" s="4">
        <f>RoadFloodElevQuadMHHW!E28/RoadFloodElevQuadMHHW!$L28</f>
        <v>1.2036743744060817E-2</v>
      </c>
      <c r="E28" s="4">
        <f>(RoadFloodElevQuadMHHW!F28+RoadFloodElevQuadMHHW!G28)/RoadFloodElevQuadMHHW!$L28</f>
        <v>5.6593812691373667E-2</v>
      </c>
      <c r="F28" s="4">
        <f>SUM(RoadFloodElevQuadMHHW!H28:'RoadFloodElevQuadMHHW'!K28)/RoadFloodElevQuadMHHW!$L28</f>
        <v>1.7316017316017316E-2</v>
      </c>
      <c r="G28" s="5">
        <f t="shared" si="0"/>
        <v>1</v>
      </c>
    </row>
    <row r="29" spans="1:7" x14ac:dyDescent="0.35">
      <c r="A29" s="1" t="s">
        <v>18</v>
      </c>
      <c r="B29" s="4">
        <f>RoadFloodElevQuadMHHW!C29/RoadFloodElevQuadMHHW!$L29</f>
        <v>0.99982262951740453</v>
      </c>
      <c r="C29" s="4">
        <f>RoadFloodElevQuadMHHW!D29/RoadFloodElevQuadMHHW!$L29</f>
        <v>1.773704825955214E-4</v>
      </c>
      <c r="D29" s="4">
        <f>RoadFloodElevQuadMHHW!E29/RoadFloodElevQuadMHHW!$L29</f>
        <v>0</v>
      </c>
      <c r="E29" s="4">
        <f>(RoadFloodElevQuadMHHW!F29+RoadFloodElevQuadMHHW!G29)/RoadFloodElevQuadMHHW!$L29</f>
        <v>0</v>
      </c>
      <c r="F29" s="4">
        <f>SUM(RoadFloodElevQuadMHHW!H29:'RoadFloodElevQuadMHHW'!K29)/RoadFloodElevQuadMHHW!$L29</f>
        <v>0</v>
      </c>
      <c r="G29" s="5">
        <f t="shared" si="0"/>
        <v>1</v>
      </c>
    </row>
    <row r="30" spans="1:7" x14ac:dyDescent="0.35">
      <c r="A30" s="1" t="s">
        <v>36</v>
      </c>
      <c r="B30" s="4">
        <f>RoadFloodElevQuadMHHW!C30/RoadFloodElevQuadMHHW!$L30</f>
        <v>1</v>
      </c>
      <c r="C30" s="4">
        <f>RoadFloodElevQuadMHHW!D30/RoadFloodElevQuadMHHW!$L30</f>
        <v>0</v>
      </c>
      <c r="D30" s="4">
        <f>RoadFloodElevQuadMHHW!E30/RoadFloodElevQuadMHHW!$L30</f>
        <v>0</v>
      </c>
      <c r="E30" s="4">
        <f>(RoadFloodElevQuadMHHW!F30+RoadFloodElevQuadMHHW!G30)/RoadFloodElevQuadMHHW!$L30</f>
        <v>0</v>
      </c>
      <c r="F30" s="4">
        <f>SUM(RoadFloodElevQuadMHHW!H30:'RoadFloodElevQuadMHHW'!K30)/RoadFloodElevQuadMHHW!$L30</f>
        <v>0</v>
      </c>
      <c r="G30" s="5">
        <f t="shared" si="0"/>
        <v>1</v>
      </c>
    </row>
    <row r="31" spans="1:7" x14ac:dyDescent="0.35">
      <c r="A31" s="1" t="s">
        <v>14</v>
      </c>
      <c r="B31" s="4">
        <f>RoadFloodElevQuadMHHW!C31/RoadFloodElevQuadMHHW!$L31</f>
        <v>0.9946695718677282</v>
      </c>
      <c r="C31" s="4">
        <f>RoadFloodElevQuadMHHW!D31/RoadFloodElevQuadMHHW!$L31</f>
        <v>5.3793311426595899E-4</v>
      </c>
      <c r="D31" s="4">
        <f>RoadFloodElevQuadMHHW!E31/RoadFloodElevQuadMHHW!$L31</f>
        <v>4.8903010387814458E-4</v>
      </c>
      <c r="E31" s="4">
        <f>(RoadFloodElevQuadMHHW!F31+RoadFloodElevQuadMHHW!G31)/RoadFloodElevQuadMHHW!$L31</f>
        <v>1.8583143947369493E-3</v>
      </c>
      <c r="F31" s="4">
        <f>SUM(RoadFloodElevQuadMHHW!H31:'RoadFloodElevQuadMHHW'!K31)/RoadFloodElevQuadMHHW!$L31</f>
        <v>2.4451505193907228E-3</v>
      </c>
      <c r="G31" s="5">
        <f t="shared" si="0"/>
        <v>1</v>
      </c>
    </row>
    <row r="32" spans="1:7" x14ac:dyDescent="0.35">
      <c r="A32" s="1" t="s">
        <v>38</v>
      </c>
      <c r="B32" s="4">
        <f>RoadFloodElevQuadMHHW!C32/RoadFloodElevQuadMHHW!$L32</f>
        <v>0.9913916200195042</v>
      </c>
      <c r="C32" s="4">
        <f>RoadFloodElevQuadMHHW!D32/RoadFloodElevQuadMHHW!$L32</f>
        <v>2.1444362940736972E-3</v>
      </c>
      <c r="D32" s="4">
        <f>RoadFloodElevQuadMHHW!E32/RoadFloodElevQuadMHHW!$L32</f>
        <v>1.838088252063169E-3</v>
      </c>
      <c r="E32" s="4">
        <f>(RoadFloodElevQuadMHHW!F32+RoadFloodElevQuadMHHW!G32)/RoadFloodElevQuadMHHW!$L32</f>
        <v>2.9000947976996665E-3</v>
      </c>
      <c r="F32" s="4">
        <f>SUM(RoadFloodElevQuadMHHW!H32:'RoadFloodElevQuadMHHW'!K32)/RoadFloodElevQuadMHHW!$L32</f>
        <v>1.7257606366593086E-3</v>
      </c>
      <c r="G32" s="5">
        <f t="shared" si="0"/>
        <v>1.0000000000000002</v>
      </c>
    </row>
    <row r="33" spans="1:7" x14ac:dyDescent="0.35">
      <c r="A33" s="1" t="s">
        <v>29</v>
      </c>
      <c r="B33" s="4">
        <f>RoadFloodElevQuadMHHW!C33/RoadFloodElevQuadMHHW!$L33</f>
        <v>1</v>
      </c>
      <c r="C33" s="4">
        <f>RoadFloodElevQuadMHHW!D33/RoadFloodElevQuadMHHW!$L33</f>
        <v>0</v>
      </c>
      <c r="D33" s="4">
        <f>RoadFloodElevQuadMHHW!E33/RoadFloodElevQuadMHHW!$L33</f>
        <v>0</v>
      </c>
      <c r="E33" s="4">
        <f>(RoadFloodElevQuadMHHW!F33+RoadFloodElevQuadMHHW!G33)/RoadFloodElevQuadMHHW!$L33</f>
        <v>0</v>
      </c>
      <c r="F33" s="4">
        <f>SUM(RoadFloodElevQuadMHHW!H33:'RoadFloodElevQuadMHHW'!K33)/RoadFloodElevQuadMHHW!$L33</f>
        <v>0</v>
      </c>
      <c r="G33" s="5">
        <f t="shared" si="0"/>
        <v>1</v>
      </c>
    </row>
    <row r="34" spans="1:7" x14ac:dyDescent="0.35">
      <c r="A34" s="1" t="s">
        <v>54</v>
      </c>
      <c r="B34" s="4">
        <f>RoadFloodElevQuadMHHW!C34/RoadFloodElevQuadMHHW!$L34</f>
        <v>0.99621318938081616</v>
      </c>
      <c r="C34" s="4">
        <f>RoadFloodElevQuadMHHW!D34/RoadFloodElevQuadMHHW!$L34</f>
        <v>1.2085565805905812E-3</v>
      </c>
      <c r="D34" s="4">
        <f>RoadFloodElevQuadMHHW!E34/RoadFloodElevQuadMHHW!$L34</f>
        <v>8.8627482576642631E-4</v>
      </c>
      <c r="E34" s="4">
        <f>(RoadFloodElevQuadMHHW!F34+RoadFloodElevQuadMHHW!G34)/RoadFloodElevQuadMHHW!$L34</f>
        <v>1.4502678967086976E-3</v>
      </c>
      <c r="F34" s="4">
        <f>SUM(RoadFloodElevQuadMHHW!H34:'RoadFloodElevQuadMHHW'!K34)/RoadFloodElevQuadMHHW!$L34</f>
        <v>2.4171131611811625E-4</v>
      </c>
      <c r="G34" s="5">
        <f t="shared" ref="G34:G55" si="1">SUM(B34:F34)</f>
        <v>1</v>
      </c>
    </row>
    <row r="35" spans="1:7" x14ac:dyDescent="0.35">
      <c r="A35" s="1" t="s">
        <v>46</v>
      </c>
      <c r="B35" s="4">
        <f>RoadFloodElevQuadMHHW!C35/RoadFloodElevQuadMHHW!$L35</f>
        <v>0.9322331460674157</v>
      </c>
      <c r="C35" s="4">
        <f>RoadFloodElevQuadMHHW!D35/RoadFloodElevQuadMHHW!$L35</f>
        <v>2.3094356486210419E-2</v>
      </c>
      <c r="D35" s="4">
        <f>RoadFloodElevQuadMHHW!E35/RoadFloodElevQuadMHHW!$L35</f>
        <v>1.7221016343207354E-2</v>
      </c>
      <c r="E35" s="4">
        <f>(RoadFloodElevQuadMHHW!F35+RoadFloodElevQuadMHHW!G35)/RoadFloodElevQuadMHHW!$L35</f>
        <v>1.710929519918284E-2</v>
      </c>
      <c r="F35" s="4">
        <f>SUM(RoadFloodElevQuadMHHW!H35:'RoadFloodElevQuadMHHW'!K35)/RoadFloodElevQuadMHHW!$L35</f>
        <v>1.0342185903983657E-2</v>
      </c>
      <c r="G35" s="5">
        <f t="shared" si="1"/>
        <v>0.99999999999999989</v>
      </c>
    </row>
    <row r="36" spans="1:7" x14ac:dyDescent="0.35">
      <c r="A36" s="1" t="s">
        <v>37</v>
      </c>
      <c r="B36" s="4">
        <f>RoadFloodElevQuadMHHW!C36/RoadFloodElevQuadMHHW!$L36</f>
        <v>0.57092992623814542</v>
      </c>
      <c r="C36" s="4">
        <f>RoadFloodElevQuadMHHW!D36/RoadFloodElevQuadMHHW!$L36</f>
        <v>9.7734457323498419E-2</v>
      </c>
      <c r="D36" s="4">
        <f>RoadFloodElevQuadMHHW!E36/RoadFloodElevQuadMHHW!$L36</f>
        <v>5.7626448893572178E-2</v>
      </c>
      <c r="E36" s="4">
        <f>(RoadFloodElevQuadMHHW!F36+RoadFloodElevQuadMHHW!G36)/RoadFloodElevQuadMHHW!$L36</f>
        <v>0.15424130663856692</v>
      </c>
      <c r="F36" s="4">
        <f>SUM(RoadFloodElevQuadMHHW!H36:'RoadFloodElevQuadMHHW'!K36)/RoadFloodElevQuadMHHW!$L36</f>
        <v>0.11946786090621707</v>
      </c>
      <c r="G36" s="5">
        <f t="shared" si="1"/>
        <v>1</v>
      </c>
    </row>
    <row r="37" spans="1:7" x14ac:dyDescent="0.35">
      <c r="A37" s="1" t="s">
        <v>23</v>
      </c>
      <c r="B37" s="4">
        <f>RoadFloodElevQuadMHHW!C37/RoadFloodElevQuadMHHW!$L37</f>
        <v>0.99823466728696397</v>
      </c>
      <c r="C37" s="4">
        <f>RoadFloodElevQuadMHHW!D37/RoadFloodElevQuadMHHW!$L37</f>
        <v>7.9213647379820014E-4</v>
      </c>
      <c r="D37" s="4">
        <f>RoadFloodElevQuadMHHW!E37/RoadFloodElevQuadMHHW!$L37</f>
        <v>4.5264941359897149E-4</v>
      </c>
      <c r="E37" s="4">
        <f>(RoadFloodElevQuadMHHW!F37+RoadFloodElevQuadMHHW!G37)/RoadFloodElevQuadMHHW!$L37</f>
        <v>3.621195308791772E-4</v>
      </c>
      <c r="F37" s="4">
        <f>SUM(RoadFloodElevQuadMHHW!H37:'RoadFloodElevQuadMHHW'!K37)/RoadFloodElevQuadMHHW!$L37</f>
        <v>1.5842729475964003E-4</v>
      </c>
      <c r="G37" s="5">
        <f t="shared" si="1"/>
        <v>1</v>
      </c>
    </row>
    <row r="38" spans="1:7" x14ac:dyDescent="0.35">
      <c r="A38" s="1" t="s">
        <v>16</v>
      </c>
      <c r="B38" s="4">
        <f>RoadFloodElevQuadMHHW!C38/RoadFloodElevQuadMHHW!$L38</f>
        <v>1</v>
      </c>
      <c r="C38" s="4">
        <f>RoadFloodElevQuadMHHW!D38/RoadFloodElevQuadMHHW!$L38</f>
        <v>0</v>
      </c>
      <c r="D38" s="4">
        <f>RoadFloodElevQuadMHHW!E38/RoadFloodElevQuadMHHW!$L38</f>
        <v>0</v>
      </c>
      <c r="E38" s="4">
        <f>(RoadFloodElevQuadMHHW!F38+RoadFloodElevQuadMHHW!G38)/RoadFloodElevQuadMHHW!$L38</f>
        <v>0</v>
      </c>
      <c r="F38" s="4">
        <f>SUM(RoadFloodElevQuadMHHW!H38:'RoadFloodElevQuadMHHW'!K38)/RoadFloodElevQuadMHHW!$L38</f>
        <v>0</v>
      </c>
      <c r="G38" s="5">
        <f t="shared" si="1"/>
        <v>1</v>
      </c>
    </row>
    <row r="39" spans="1:7" x14ac:dyDescent="0.35">
      <c r="A39" s="1" t="s">
        <v>17</v>
      </c>
      <c r="B39" s="4">
        <f>RoadFloodElevQuadMHHW!C39/RoadFloodElevQuadMHHW!$L39</f>
        <v>1</v>
      </c>
      <c r="C39" s="4">
        <f>RoadFloodElevQuadMHHW!D39/RoadFloodElevQuadMHHW!$L39</f>
        <v>0</v>
      </c>
      <c r="D39" s="4">
        <f>RoadFloodElevQuadMHHW!E39/RoadFloodElevQuadMHHW!$L39</f>
        <v>0</v>
      </c>
      <c r="E39" s="4">
        <f>(RoadFloodElevQuadMHHW!F39+RoadFloodElevQuadMHHW!G39)/RoadFloodElevQuadMHHW!$L39</f>
        <v>0</v>
      </c>
      <c r="F39" s="4">
        <f>SUM(RoadFloodElevQuadMHHW!H39:'RoadFloodElevQuadMHHW'!K39)/RoadFloodElevQuadMHHW!$L39</f>
        <v>0</v>
      </c>
      <c r="G39" s="5">
        <f t="shared" si="1"/>
        <v>1</v>
      </c>
    </row>
    <row r="40" spans="1:7" x14ac:dyDescent="0.35">
      <c r="A40" s="1" t="s">
        <v>60</v>
      </c>
      <c r="B40" s="4">
        <f>RoadFloodElevQuadMHHW!C40/RoadFloodElevQuadMHHW!$L40</f>
        <v>1</v>
      </c>
      <c r="C40" s="4">
        <f>RoadFloodElevQuadMHHW!D40/RoadFloodElevQuadMHHW!$L40</f>
        <v>0</v>
      </c>
      <c r="D40" s="4">
        <f>RoadFloodElevQuadMHHW!E40/RoadFloodElevQuadMHHW!$L40</f>
        <v>0</v>
      </c>
      <c r="E40" s="4">
        <f>(RoadFloodElevQuadMHHW!F40+RoadFloodElevQuadMHHW!G40)/RoadFloodElevQuadMHHW!$L40</f>
        <v>0</v>
      </c>
      <c r="F40" s="4">
        <f>SUM(RoadFloodElevQuadMHHW!H40:'RoadFloodElevQuadMHHW'!K40)/RoadFloodElevQuadMHHW!$L40</f>
        <v>0</v>
      </c>
      <c r="G40" s="5">
        <f t="shared" si="1"/>
        <v>1</v>
      </c>
    </row>
    <row r="41" spans="1:7" x14ac:dyDescent="0.35">
      <c r="A41" s="1" t="s">
        <v>47</v>
      </c>
      <c r="B41" s="4">
        <f>RoadFloodElevQuadMHHW!C41/RoadFloodElevQuadMHHW!$L41</f>
        <v>0.80734643825944785</v>
      </c>
      <c r="C41" s="4">
        <f>RoadFloodElevQuadMHHW!D41/RoadFloodElevQuadMHHW!$L41</f>
        <v>5.3416818401397198E-2</v>
      </c>
      <c r="D41" s="4">
        <f>RoadFloodElevQuadMHHW!E41/RoadFloodElevQuadMHHW!$L41</f>
        <v>6.8559325183010666E-2</v>
      </c>
      <c r="E41" s="4">
        <f>(RoadFloodElevQuadMHHW!F41+RoadFloodElevQuadMHHW!G41)/RoadFloodElevQuadMHHW!$L41</f>
        <v>6.8336368027943961E-2</v>
      </c>
      <c r="F41" s="4">
        <f>SUM(RoadFloodElevQuadMHHW!H41:'RoadFloodElevQuadMHHW'!K41)/RoadFloodElevQuadMHHW!$L41</f>
        <v>2.3410501282003643E-3</v>
      </c>
      <c r="G41" s="5">
        <f t="shared" si="1"/>
        <v>1</v>
      </c>
    </row>
    <row r="42" spans="1:7" x14ac:dyDescent="0.35">
      <c r="A42" s="1" t="s">
        <v>12</v>
      </c>
      <c r="B42" s="4">
        <f>RoadFloodElevQuadMHHW!C42/RoadFloodElevQuadMHHW!$L42</f>
        <v>0.99756335007778107</v>
      </c>
      <c r="C42" s="4">
        <f>RoadFloodElevQuadMHHW!D42/RoadFloodElevQuadMHHW!$L42</f>
        <v>5.6855164851776102E-4</v>
      </c>
      <c r="D42" s="4">
        <f>RoadFloodElevQuadMHHW!E42/RoadFloodElevQuadMHHW!$L42</f>
        <v>7.3099497666569277E-4</v>
      </c>
      <c r="E42" s="4">
        <f>(RoadFloodElevQuadMHHW!F42+RoadFloodElevQuadMHHW!G42)/RoadFloodElevQuadMHHW!$L42</f>
        <v>4.873299844437952E-4</v>
      </c>
      <c r="F42" s="4">
        <f>SUM(RoadFloodElevQuadMHHW!H42:'RoadFloodElevQuadMHHW'!K42)/RoadFloodElevQuadMHHW!$L42</f>
        <v>6.4977331259172689E-4</v>
      </c>
      <c r="G42" s="5">
        <f t="shared" si="1"/>
        <v>1</v>
      </c>
    </row>
    <row r="43" spans="1:7" x14ac:dyDescent="0.35">
      <c r="A43" s="1" t="s">
        <v>51</v>
      </c>
      <c r="B43" s="4">
        <f>RoadFloodElevQuadMHHW!C43/RoadFloodElevQuadMHHW!$L43</f>
        <v>0.99647092781558777</v>
      </c>
      <c r="C43" s="4">
        <f>RoadFloodElevQuadMHHW!D43/RoadFloodElevQuadMHHW!$L43</f>
        <v>1.5684765264054113E-3</v>
      </c>
      <c r="D43" s="4">
        <f>RoadFloodElevQuadMHHW!E43/RoadFloodElevQuadMHHW!$L43</f>
        <v>1.3724169606047349E-3</v>
      </c>
      <c r="E43" s="4">
        <f>(RoadFloodElevQuadMHHW!F43+RoadFloodElevQuadMHHW!G43)/RoadFloodElevQuadMHHW!$L43</f>
        <v>5.2282550880180373E-4</v>
      </c>
      <c r="F43" s="4">
        <f>SUM(RoadFloodElevQuadMHHW!H43:'RoadFloodElevQuadMHHW'!K43)/RoadFloodElevQuadMHHW!$L43</f>
        <v>6.5353188600225466E-5</v>
      </c>
      <c r="G43" s="5">
        <f t="shared" si="1"/>
        <v>1</v>
      </c>
    </row>
    <row r="44" spans="1:7" x14ac:dyDescent="0.35">
      <c r="A44" s="1" t="s">
        <v>57</v>
      </c>
      <c r="B44" s="4">
        <f>RoadFloodElevQuadMHHW!C44/RoadFloodElevQuadMHHW!$L44</f>
        <v>0.99985382550826085</v>
      </c>
      <c r="C44" s="4">
        <f>RoadFloodElevQuadMHHW!D44/RoadFloodElevQuadMHHW!$L44</f>
        <v>1.4617449173911102E-4</v>
      </c>
      <c r="D44" s="4">
        <f>RoadFloodElevQuadMHHW!E44/RoadFloodElevQuadMHHW!$L44</f>
        <v>0</v>
      </c>
      <c r="E44" s="4">
        <f>(RoadFloodElevQuadMHHW!F44+RoadFloodElevQuadMHHW!G44)/RoadFloodElevQuadMHHW!$L44</f>
        <v>0</v>
      </c>
      <c r="F44" s="4">
        <f>SUM(RoadFloodElevQuadMHHW!H44:'RoadFloodElevQuadMHHW'!K44)/RoadFloodElevQuadMHHW!$L44</f>
        <v>0</v>
      </c>
      <c r="G44" s="5">
        <f t="shared" si="1"/>
        <v>1</v>
      </c>
    </row>
    <row r="45" spans="1:7" x14ac:dyDescent="0.35">
      <c r="A45" s="1" t="s">
        <v>64</v>
      </c>
      <c r="B45" s="4">
        <f>RoadFloodElevQuadMHHW!C45/RoadFloodElevQuadMHHW!$L45</f>
        <v>0.99951132548437593</v>
      </c>
      <c r="C45" s="4">
        <f>RoadFloodElevQuadMHHW!D45/RoadFloodElevQuadMHHW!$L45</f>
        <v>4.8867451562401021E-4</v>
      </c>
      <c r="D45" s="4">
        <f>RoadFloodElevQuadMHHW!E45/RoadFloodElevQuadMHHW!$L45</f>
        <v>0</v>
      </c>
      <c r="E45" s="4">
        <f>(RoadFloodElevQuadMHHW!F45+RoadFloodElevQuadMHHW!G45)/RoadFloodElevQuadMHHW!$L45</f>
        <v>0</v>
      </c>
      <c r="F45" s="4">
        <f>SUM(RoadFloodElevQuadMHHW!H45:'RoadFloodElevQuadMHHW'!K45)/RoadFloodElevQuadMHHW!$L45</f>
        <v>0</v>
      </c>
      <c r="G45" s="5">
        <f t="shared" si="1"/>
        <v>1</v>
      </c>
    </row>
    <row r="46" spans="1:7" x14ac:dyDescent="0.35">
      <c r="A46" s="1" t="s">
        <v>58</v>
      </c>
      <c r="B46" s="4">
        <f>RoadFloodElevQuadMHHW!C46/RoadFloodElevQuadMHHW!$L46</f>
        <v>0.97604667826799063</v>
      </c>
      <c r="C46" s="4">
        <f>RoadFloodElevQuadMHHW!D46/RoadFloodElevQuadMHHW!$L46</f>
        <v>4.504043402600061E-3</v>
      </c>
      <c r="D46" s="4">
        <f>RoadFloodElevQuadMHHW!E46/RoadFloodElevQuadMHHW!$L46</f>
        <v>7.9844405773364727E-3</v>
      </c>
      <c r="E46" s="4">
        <f>(RoadFloodElevQuadMHHW!F46+RoadFloodElevQuadMHHW!G46)/RoadFloodElevQuadMHHW!$L46</f>
        <v>1.1055379260927423E-2</v>
      </c>
      <c r="F46" s="4">
        <f>SUM(RoadFloodElevQuadMHHW!H46:'RoadFloodElevQuadMHHW'!K46)/RoadFloodElevQuadMHHW!$L46</f>
        <v>4.0945849114546015E-4</v>
      </c>
      <c r="G46" s="5">
        <f t="shared" si="1"/>
        <v>1</v>
      </c>
    </row>
    <row r="47" spans="1:7" x14ac:dyDescent="0.35">
      <c r="A47" s="1" t="s">
        <v>27</v>
      </c>
      <c r="B47" s="4">
        <f>RoadFloodElevQuadMHHW!C47/RoadFloodElevQuadMHHW!$L47</f>
        <v>0.96857566209352763</v>
      </c>
      <c r="C47" s="4">
        <f>RoadFloodElevQuadMHHW!D47/RoadFloodElevQuadMHHW!$L47</f>
        <v>7.6318161937320916E-3</v>
      </c>
      <c r="D47" s="4">
        <f>RoadFloodElevQuadMHHW!E47/RoadFloodElevQuadMHHW!$L47</f>
        <v>5.7841133257759015E-3</v>
      </c>
      <c r="E47" s="4">
        <f>(RoadFloodElevQuadMHHW!F47+RoadFloodElevQuadMHHW!G47)/RoadFloodElevQuadMHHW!$L47</f>
        <v>1.1340611080861547E-2</v>
      </c>
      <c r="F47" s="4">
        <f>SUM(RoadFloodElevQuadMHHW!H47:'RoadFloodElevQuadMHHW'!K47)/RoadFloodElevQuadMHHW!$L47</f>
        <v>6.6677973061027756E-3</v>
      </c>
      <c r="G47" s="5">
        <f t="shared" si="1"/>
        <v>1</v>
      </c>
    </row>
    <row r="48" spans="1:7" x14ac:dyDescent="0.35">
      <c r="A48" s="1" t="s">
        <v>32</v>
      </c>
      <c r="B48" s="4">
        <f>RoadFloodElevQuadMHHW!C48/RoadFloodElevQuadMHHW!$L48</f>
        <v>1</v>
      </c>
      <c r="C48" s="4">
        <f>RoadFloodElevQuadMHHW!D48/RoadFloodElevQuadMHHW!$L48</f>
        <v>0</v>
      </c>
      <c r="D48" s="4">
        <f>RoadFloodElevQuadMHHW!E48/RoadFloodElevQuadMHHW!$L48</f>
        <v>0</v>
      </c>
      <c r="E48" s="4">
        <f>(RoadFloodElevQuadMHHW!F48+RoadFloodElevQuadMHHW!G48)/RoadFloodElevQuadMHHW!$L48</f>
        <v>0</v>
      </c>
      <c r="F48" s="4">
        <f>SUM(RoadFloodElevQuadMHHW!H48:'RoadFloodElevQuadMHHW'!K48)/RoadFloodElevQuadMHHW!$L48</f>
        <v>0</v>
      </c>
      <c r="G48" s="5">
        <f t="shared" si="1"/>
        <v>1</v>
      </c>
    </row>
    <row r="49" spans="1:7" x14ac:dyDescent="0.35">
      <c r="A49" s="1" t="s">
        <v>11</v>
      </c>
      <c r="B49" s="4">
        <f>RoadFloodElevQuadMHHW!C49/RoadFloodElevQuadMHHW!$L49</f>
        <v>0.82262352186268217</v>
      </c>
      <c r="C49" s="4">
        <f>RoadFloodElevQuadMHHW!D49/RoadFloodElevQuadMHHW!$L49</f>
        <v>3.2450270418920159E-2</v>
      </c>
      <c r="D49" s="4">
        <f>RoadFloodElevQuadMHHW!E49/RoadFloodElevQuadMHHW!$L49</f>
        <v>2.6950224585204876E-2</v>
      </c>
      <c r="E49" s="4">
        <f>(RoadFloodElevQuadMHHW!F49+RoadFloodElevQuadMHHW!G49)/RoadFloodElevQuadMHHW!$L49</f>
        <v>5.4725456045467046E-2</v>
      </c>
      <c r="F49" s="4">
        <f>SUM(RoadFloodElevQuadMHHW!H49:'RoadFloodElevQuadMHHW'!K49)/RoadFloodElevQuadMHHW!$L49</f>
        <v>6.325052708772573E-2</v>
      </c>
      <c r="G49" s="5">
        <f t="shared" si="1"/>
        <v>1</v>
      </c>
    </row>
    <row r="50" spans="1:7" x14ac:dyDescent="0.35">
      <c r="A50" s="1" t="s">
        <v>55</v>
      </c>
      <c r="B50" s="4">
        <f>RoadFloodElevQuadMHHW!C50/RoadFloodElevQuadMHHW!$L50</f>
        <v>1</v>
      </c>
      <c r="C50" s="4">
        <f>RoadFloodElevQuadMHHW!D50/RoadFloodElevQuadMHHW!$L50</f>
        <v>0</v>
      </c>
      <c r="D50" s="4">
        <f>RoadFloodElevQuadMHHW!E50/RoadFloodElevQuadMHHW!$L50</f>
        <v>0</v>
      </c>
      <c r="E50" s="4">
        <f>(RoadFloodElevQuadMHHW!F50+RoadFloodElevQuadMHHW!G50)/RoadFloodElevQuadMHHW!$L50</f>
        <v>0</v>
      </c>
      <c r="F50" s="4">
        <f>SUM(RoadFloodElevQuadMHHW!H50:'RoadFloodElevQuadMHHW'!K50)/RoadFloodElevQuadMHHW!$L50</f>
        <v>0</v>
      </c>
      <c r="G50" s="5">
        <f t="shared" si="1"/>
        <v>1</v>
      </c>
    </row>
    <row r="51" spans="1:7" x14ac:dyDescent="0.35">
      <c r="A51" s="1" t="s">
        <v>22</v>
      </c>
      <c r="B51" s="4">
        <f>RoadFloodElevQuadMHHW!C51/RoadFloodElevQuadMHHW!$L51</f>
        <v>1</v>
      </c>
      <c r="C51" s="4">
        <f>RoadFloodElevQuadMHHW!D51/RoadFloodElevQuadMHHW!$L51</f>
        <v>0</v>
      </c>
      <c r="D51" s="4">
        <f>RoadFloodElevQuadMHHW!E51/RoadFloodElevQuadMHHW!$L51</f>
        <v>0</v>
      </c>
      <c r="E51" s="4">
        <f>(RoadFloodElevQuadMHHW!F51+RoadFloodElevQuadMHHW!G51)/RoadFloodElevQuadMHHW!$L51</f>
        <v>0</v>
      </c>
      <c r="F51" s="4">
        <f>SUM(RoadFloodElevQuadMHHW!H51:'RoadFloodElevQuadMHHW'!K51)/RoadFloodElevQuadMHHW!$L51</f>
        <v>0</v>
      </c>
      <c r="G51" s="5">
        <f t="shared" si="1"/>
        <v>1</v>
      </c>
    </row>
    <row r="52" spans="1:7" x14ac:dyDescent="0.35">
      <c r="A52" s="1" t="s">
        <v>62</v>
      </c>
      <c r="B52" s="4">
        <f>RoadFloodElevQuadMHHW!C52/RoadFloodElevQuadMHHW!$L52</f>
        <v>1</v>
      </c>
      <c r="C52" s="4">
        <f>RoadFloodElevQuadMHHW!D52/RoadFloodElevQuadMHHW!$L52</f>
        <v>0</v>
      </c>
      <c r="D52" s="4">
        <f>RoadFloodElevQuadMHHW!E52/RoadFloodElevQuadMHHW!$L52</f>
        <v>0</v>
      </c>
      <c r="E52" s="4">
        <f>(RoadFloodElevQuadMHHW!F52+RoadFloodElevQuadMHHW!G52)/RoadFloodElevQuadMHHW!$L52</f>
        <v>0</v>
      </c>
      <c r="F52" s="4">
        <f>SUM(RoadFloodElevQuadMHHW!H52:'RoadFloodElevQuadMHHW'!K52)/RoadFloodElevQuadMHHW!$L52</f>
        <v>0</v>
      </c>
      <c r="G52" s="5">
        <f t="shared" si="1"/>
        <v>1</v>
      </c>
    </row>
    <row r="53" spans="1:7" x14ac:dyDescent="0.35">
      <c r="A53" s="1" t="s">
        <v>24</v>
      </c>
      <c r="B53" s="4">
        <f>RoadFloodElevQuadMHHW!C53/RoadFloodElevQuadMHHW!$L53</f>
        <v>0.99986526530104314</v>
      </c>
      <c r="C53" s="4">
        <f>RoadFloodElevQuadMHHW!D53/RoadFloodElevQuadMHHW!$L53</f>
        <v>1.347346989568353E-4</v>
      </c>
      <c r="D53" s="4">
        <f>RoadFloodElevQuadMHHW!E53/RoadFloodElevQuadMHHW!$L53</f>
        <v>0</v>
      </c>
      <c r="E53" s="4">
        <f>(RoadFloodElevQuadMHHW!F53+RoadFloodElevQuadMHHW!G53)/RoadFloodElevQuadMHHW!$L53</f>
        <v>0</v>
      </c>
      <c r="F53" s="4">
        <f>SUM(RoadFloodElevQuadMHHW!H53:'RoadFloodElevQuadMHHW'!K53)/RoadFloodElevQuadMHHW!$L53</f>
        <v>0</v>
      </c>
      <c r="G53" s="5">
        <f t="shared" si="1"/>
        <v>1</v>
      </c>
    </row>
    <row r="54" spans="1:7" x14ac:dyDescent="0.35">
      <c r="A54" s="1" t="s">
        <v>19</v>
      </c>
      <c r="B54" s="4">
        <f>RoadFloodElevQuadMHHW!C54/RoadFloodElevQuadMHHW!$L54</f>
        <v>0.94903250171377229</v>
      </c>
      <c r="C54" s="4">
        <f>RoadFloodElevQuadMHHW!D54/RoadFloodElevQuadMHHW!$L54</f>
        <v>1.7268381214549971E-2</v>
      </c>
      <c r="D54" s="4">
        <f>RoadFloodElevQuadMHHW!E54/RoadFloodElevQuadMHHW!$L54</f>
        <v>1.443327385096714E-2</v>
      </c>
      <c r="E54" s="4">
        <f>(RoadFloodElevQuadMHHW!F54+RoadFloodElevQuadMHHW!G54)/RoadFloodElevQuadMHHW!$L54</f>
        <v>1.4723228013151748E-2</v>
      </c>
      <c r="F54" s="4">
        <f>SUM(RoadFloodElevQuadMHHW!H54:'RoadFloodElevQuadMHHW'!K54)/RoadFloodElevQuadMHHW!$L54</f>
        <v>4.5426152075588545E-3</v>
      </c>
      <c r="G54" s="5">
        <f t="shared" si="1"/>
        <v>1</v>
      </c>
    </row>
    <row r="55" spans="1:7" x14ac:dyDescent="0.35">
      <c r="A55" s="1" t="s">
        <v>35</v>
      </c>
      <c r="B55" s="4">
        <f>RoadFloodElevQuadMHHW!C55/RoadFloodElevQuadMHHW!$L55</f>
        <v>1</v>
      </c>
      <c r="C55" s="4">
        <f>RoadFloodElevQuadMHHW!D55/RoadFloodElevQuadMHHW!$L55</f>
        <v>0</v>
      </c>
      <c r="D55" s="4">
        <f>RoadFloodElevQuadMHHW!E55/RoadFloodElevQuadMHHW!$L55</f>
        <v>0</v>
      </c>
      <c r="E55" s="4">
        <f>(RoadFloodElevQuadMHHW!F55+RoadFloodElevQuadMHHW!G55)/RoadFloodElevQuadMHHW!$L55</f>
        <v>0</v>
      </c>
      <c r="F55" s="4">
        <f>SUM(RoadFloodElevQuadMHHW!H55:'RoadFloodElevQuadMHHW'!K55)/RoadFloodElevQuadMHHW!$L55</f>
        <v>0</v>
      </c>
      <c r="G55" s="5">
        <f t="shared" si="1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L10" sqref="L10"/>
    </sheetView>
  </sheetViews>
  <sheetFormatPr defaultRowHeight="14.5" x14ac:dyDescent="0.35"/>
  <cols>
    <col min="1" max="1" width="33.453125" style="1" customWidth="1"/>
    <col min="2" max="2" width="13.453125" bestFit="1" customWidth="1"/>
    <col min="3" max="3" width="12.7265625" customWidth="1"/>
    <col min="4" max="8" width="10.7265625" customWidth="1"/>
  </cols>
  <sheetData>
    <row r="1" spans="1:9" x14ac:dyDescent="0.35">
      <c r="A1" s="1" t="s">
        <v>1</v>
      </c>
      <c r="B1" s="2" t="s">
        <v>72</v>
      </c>
      <c r="C1" t="s">
        <v>73</v>
      </c>
      <c r="D1" t="s">
        <v>65</v>
      </c>
      <c r="E1" t="s">
        <v>66</v>
      </c>
      <c r="F1" t="s">
        <v>67</v>
      </c>
      <c r="G1" t="s">
        <v>68</v>
      </c>
      <c r="H1" t="s">
        <v>69</v>
      </c>
      <c r="I1" t="s">
        <v>319</v>
      </c>
    </row>
    <row r="2" spans="1:9" x14ac:dyDescent="0.35">
      <c r="A2" s="1" t="s">
        <v>52</v>
      </c>
      <c r="B2" s="2">
        <v>441960.32945999998</v>
      </c>
      <c r="C2" s="6">
        <f t="shared" ref="C2:C48" si="0">B2/1609.34</f>
        <v>274.62209940721038</v>
      </c>
      <c r="D2" s="8">
        <f>$C2*PercMHHW!B4</f>
        <v>218.33554246216929</v>
      </c>
      <c r="E2" s="8">
        <f>$C2*PercMHHW!C4</f>
        <v>25.134530011112062</v>
      </c>
      <c r="F2" s="8">
        <f>$C2*PercMHHW!D4</f>
        <v>18.902335477570219</v>
      </c>
      <c r="G2" s="8">
        <f>$C2*PercMHHW!E4</f>
        <v>11.829241968689233</v>
      </c>
      <c r="H2" s="8">
        <f>$C2*PercMHHW!F4</f>
        <v>0.42044948766956941</v>
      </c>
      <c r="I2" s="6">
        <f t="shared" ref="I2:I33" si="1">SUM(E2:H2)</f>
        <v>56.286556945041085</v>
      </c>
    </row>
    <row r="3" spans="1:9" x14ac:dyDescent="0.35">
      <c r="A3" s="1" t="s">
        <v>63</v>
      </c>
      <c r="B3" s="2">
        <v>150842.075958</v>
      </c>
      <c r="C3" s="6">
        <f t="shared" si="0"/>
        <v>93.729153539960492</v>
      </c>
      <c r="D3" s="8">
        <f>$C3*PercMHHW!B2</f>
        <v>53.372838830709576</v>
      </c>
      <c r="E3" s="8">
        <f>$C3*PercMHHW!C2</f>
        <v>14.755910748307203</v>
      </c>
      <c r="F3" s="8">
        <f>$C3*PercMHHW!D2</f>
        <v>14.623768263994002</v>
      </c>
      <c r="G3" s="8">
        <f>$C3*PercMHHW!E2</f>
        <v>10.55377974714748</v>
      </c>
      <c r="H3" s="8">
        <f>$C3*PercMHHW!F2</f>
        <v>0.42285594980223618</v>
      </c>
      <c r="I3" s="6">
        <f t="shared" si="1"/>
        <v>40.356314709250917</v>
      </c>
    </row>
    <row r="4" spans="1:9" x14ac:dyDescent="0.35">
      <c r="A4" s="1" t="s">
        <v>47</v>
      </c>
      <c r="B4" s="2">
        <v>258101.051224</v>
      </c>
      <c r="C4" s="6">
        <f t="shared" si="0"/>
        <v>160.37695653124885</v>
      </c>
      <c r="D4" s="8">
        <f>$C4*PercMHHW!B41</f>
        <v>129.47976463439406</v>
      </c>
      <c r="E4" s="8">
        <f>$C4*PercMHHW!C41</f>
        <v>8.5668267627984918</v>
      </c>
      <c r="F4" s="8">
        <f>$C4*PercMHHW!D41</f>
        <v>10.995335914687457</v>
      </c>
      <c r="G4" s="62">
        <f>$C4*PercMHHW!E41</f>
        <v>10.959578724720993</v>
      </c>
      <c r="H4" s="61">
        <f>$C4*PercMHHW!F41</f>
        <v>0.3754504946478644</v>
      </c>
      <c r="I4" s="6">
        <f t="shared" si="1"/>
        <v>30.897191896854807</v>
      </c>
    </row>
    <row r="5" spans="1:9" x14ac:dyDescent="0.35">
      <c r="A5" s="1" t="s">
        <v>19</v>
      </c>
      <c r="B5" s="2">
        <v>947943.77843399998</v>
      </c>
      <c r="C5" s="6">
        <f t="shared" si="0"/>
        <v>589.02641979569262</v>
      </c>
      <c r="D5" s="8">
        <f>$C5*PercMHHW!B54</f>
        <v>559.00521675421282</v>
      </c>
      <c r="E5" s="8">
        <f>$C5*PercMHHW!C54</f>
        <v>10.171532762473564</v>
      </c>
      <c r="F5" s="8">
        <f>$C5*PercMHHW!D54</f>
        <v>8.5015796223659645</v>
      </c>
      <c r="G5" s="62">
        <f>$C5*PercMHHW!E54</f>
        <v>8.6723702844224224</v>
      </c>
      <c r="H5" s="61">
        <f>$C5*PercMHHW!F54</f>
        <v>2.6757203722178593</v>
      </c>
      <c r="I5" s="6">
        <f t="shared" si="1"/>
        <v>30.021203041479808</v>
      </c>
    </row>
    <row r="6" spans="1:9" x14ac:dyDescent="0.35">
      <c r="A6" s="1" t="s">
        <v>45</v>
      </c>
      <c r="B6" s="2">
        <v>257749.15145999999</v>
      </c>
      <c r="C6" s="6">
        <f t="shared" si="0"/>
        <v>160.15829561186573</v>
      </c>
      <c r="D6" s="8">
        <f>$C6*PercMHHW!B27</f>
        <v>139.09276842864082</v>
      </c>
      <c r="E6" s="8">
        <f>$C6*PercMHHW!C27</f>
        <v>6.1517302643494283</v>
      </c>
      <c r="F6" s="8">
        <f>$C6*PercMHHW!D27</f>
        <v>5.4175731546122536</v>
      </c>
      <c r="G6" s="8">
        <f>$C6*PercMHHW!E27</f>
        <v>6.103911602029382</v>
      </c>
      <c r="H6" s="8">
        <f>$C6*PercMHHW!F27</f>
        <v>3.392312162233841</v>
      </c>
      <c r="I6" s="6">
        <f t="shared" si="1"/>
        <v>21.065527183224901</v>
      </c>
    </row>
    <row r="7" spans="1:9" x14ac:dyDescent="0.35">
      <c r="A7" s="1" t="s">
        <v>48</v>
      </c>
      <c r="B7" s="2">
        <v>619155.31585100002</v>
      </c>
      <c r="C7" s="6">
        <f t="shared" si="0"/>
        <v>384.72623302161139</v>
      </c>
      <c r="D7" s="8">
        <f>$C7*PercMHHW!B15</f>
        <v>364.19122823858078</v>
      </c>
      <c r="E7" s="8">
        <f>$C7*PercMHHW!C15</f>
        <v>7.0755469567833424</v>
      </c>
      <c r="F7" s="8">
        <f>$C7*PercMHHW!D15</f>
        <v>7.2182655144841705</v>
      </c>
      <c r="G7" s="8">
        <f>$C7*PercMHHW!E15</f>
        <v>6.0435820011004351</v>
      </c>
      <c r="H7" s="8">
        <f>$C7*PercMHHW!F15</f>
        <v>0.19761031066268453</v>
      </c>
      <c r="I7" s="6">
        <f t="shared" si="1"/>
        <v>20.535004783030633</v>
      </c>
    </row>
    <row r="8" spans="1:9" x14ac:dyDescent="0.35">
      <c r="A8" s="1" t="s">
        <v>37</v>
      </c>
      <c r="B8" s="2">
        <v>63903.371369499997</v>
      </c>
      <c r="C8" s="6">
        <f t="shared" si="0"/>
        <v>39.707812749015126</v>
      </c>
      <c r="D8" s="8">
        <f>$C8*PercMHHW!B36</f>
        <v>22.670378603873296</v>
      </c>
      <c r="E8" s="8">
        <f>$C8*PercMHHW!C36</f>
        <v>3.8808215305280851</v>
      </c>
      <c r="F8" s="8">
        <f>$C8*PercMHHW!D36</f>
        <v>2.2882202420566538</v>
      </c>
      <c r="G8" s="8">
        <f>$C8*PercMHHW!E36</f>
        <v>6.1245849221676387</v>
      </c>
      <c r="H8" s="8">
        <f>$C8*PercMHHW!F36</f>
        <v>4.7438074503894523</v>
      </c>
      <c r="I8" s="6">
        <f t="shared" si="1"/>
        <v>17.03743414514183</v>
      </c>
    </row>
    <row r="9" spans="1:9" x14ac:dyDescent="0.35">
      <c r="A9" s="1" t="s">
        <v>53</v>
      </c>
      <c r="B9" s="2">
        <v>456124.64468199998</v>
      </c>
      <c r="C9" s="6">
        <f t="shared" si="0"/>
        <v>283.42341871947508</v>
      </c>
      <c r="D9" s="8">
        <f>$C9*PercMHHW!B16</f>
        <v>267.86208070869964</v>
      </c>
      <c r="E9" s="8">
        <f>$C9*PercMHHW!C16</f>
        <v>6.7948089494023165</v>
      </c>
      <c r="F9" s="8">
        <f>$C9*PercMHHW!D16</f>
        <v>6.1956674789139363</v>
      </c>
      <c r="G9" s="8">
        <f>$C9*PercMHHW!E16</f>
        <v>2.5626914714980282</v>
      </c>
      <c r="H9" s="8">
        <f>$C9*PercMHHW!F16</f>
        <v>8.1701109612051914E-3</v>
      </c>
      <c r="I9" s="6">
        <f t="shared" si="1"/>
        <v>15.561338010775485</v>
      </c>
    </row>
    <row r="10" spans="1:9" x14ac:dyDescent="0.35">
      <c r="A10" s="1" t="s">
        <v>34</v>
      </c>
      <c r="B10" s="2">
        <v>224414.91126600001</v>
      </c>
      <c r="C10" s="6">
        <f t="shared" si="0"/>
        <v>139.44530755837798</v>
      </c>
      <c r="D10" s="8">
        <f>$C10*PercMHHW!B17</f>
        <v>124.24049891498498</v>
      </c>
      <c r="E10" s="8">
        <f>$C10*PercMHHW!C17</f>
        <v>3.2534547097194988</v>
      </c>
      <c r="F10" s="8">
        <f>$C10*PercMHHW!D17</f>
        <v>3.1213347215075395</v>
      </c>
      <c r="G10" s="8">
        <f>$C10*PercMHHW!E17</f>
        <v>8.2189642666856386</v>
      </c>
      <c r="H10" s="8">
        <f>$C10*PercMHHW!F17</f>
        <v>0.61105494548031192</v>
      </c>
      <c r="I10" s="6">
        <f t="shared" si="1"/>
        <v>15.204808643392989</v>
      </c>
    </row>
    <row r="11" spans="1:9" x14ac:dyDescent="0.35">
      <c r="A11" s="1" t="s">
        <v>20</v>
      </c>
      <c r="B11" s="2">
        <v>73176.030541200002</v>
      </c>
      <c r="C11" s="6">
        <f t="shared" si="0"/>
        <v>45.469590354555287</v>
      </c>
      <c r="D11" s="8">
        <f>$C11*PercMHHW!B10</f>
        <v>31.929756782309934</v>
      </c>
      <c r="E11" s="8">
        <f>$C11*PercMHHW!C10</f>
        <v>2.5382135771253975</v>
      </c>
      <c r="F11" s="8">
        <f>$C11*PercMHHW!D10</f>
        <v>2.5867144735035899</v>
      </c>
      <c r="G11" s="8">
        <f>$C11*PercMHHW!E10</f>
        <v>5.2300133261150705</v>
      </c>
      <c r="H11" s="8">
        <f>$C11*PercMHHW!F10</f>
        <v>3.1848921955012952</v>
      </c>
      <c r="I11" s="6">
        <f t="shared" si="1"/>
        <v>13.539833572245353</v>
      </c>
    </row>
    <row r="12" spans="1:9" x14ac:dyDescent="0.35">
      <c r="A12" s="1" t="s">
        <v>46</v>
      </c>
      <c r="B12" s="2">
        <v>269016.49714300002</v>
      </c>
      <c r="C12" s="6">
        <f t="shared" si="0"/>
        <v>167.15951703369086</v>
      </c>
      <c r="D12" s="8">
        <f>$C12*PercMHHW!B35</f>
        <v>155.8316424594274</v>
      </c>
      <c r="E12" s="8">
        <f>$C12*PercMHHW!C35</f>
        <v>3.8604414764388197</v>
      </c>
      <c r="F12" s="8">
        <f>$C12*PercMHHW!D35</f>
        <v>2.8786567747598384</v>
      </c>
      <c r="G12" s="8">
        <f>$C12*PercMHHW!E35</f>
        <v>2.8599815222822493</v>
      </c>
      <c r="H12" s="8">
        <f>$C12*PercMHHW!F35</f>
        <v>1.7287948007825538</v>
      </c>
      <c r="I12" s="6">
        <f t="shared" si="1"/>
        <v>11.327874574263461</v>
      </c>
    </row>
    <row r="13" spans="1:9" x14ac:dyDescent="0.35">
      <c r="A13" s="1" t="s">
        <v>30</v>
      </c>
      <c r="B13" s="2">
        <v>23473.477617699999</v>
      </c>
      <c r="C13" s="6">
        <f t="shared" si="0"/>
        <v>14.585779025998235</v>
      </c>
      <c r="D13" s="8">
        <f>$C13*PercMHHW!B5</f>
        <v>5.221793273898296</v>
      </c>
      <c r="E13" s="8">
        <f>$C13*PercMHHW!C5</f>
        <v>1.2806299093780993</v>
      </c>
      <c r="F13" s="8">
        <f>$C13*PercMHHW!D5</f>
        <v>0.95302690930463207</v>
      </c>
      <c r="G13" s="8">
        <f>$C13*PercMHHW!E5</f>
        <v>4.4350497055400453</v>
      </c>
      <c r="H13" s="8">
        <f>$C13*PercMHHW!F5</f>
        <v>2.6952792278771622</v>
      </c>
      <c r="I13" s="6">
        <f t="shared" si="1"/>
        <v>9.3639857520999392</v>
      </c>
    </row>
    <row r="14" spans="1:9" x14ac:dyDescent="0.35">
      <c r="A14" s="1" t="s">
        <v>25</v>
      </c>
      <c r="B14" s="2">
        <v>139626.16870099999</v>
      </c>
      <c r="C14" s="6">
        <f t="shared" si="0"/>
        <v>86.759894553667962</v>
      </c>
      <c r="D14" s="8">
        <f>$C14*PercMHHW!B28</f>
        <v>78.332156934686381</v>
      </c>
      <c r="E14" s="8">
        <f>$C14*PercMHHW!C28</f>
        <v>0.97102194305657308</v>
      </c>
      <c r="F14" s="8">
        <f>$C14*PercMHHW!D28</f>
        <v>1.0443066180042391</v>
      </c>
      <c r="G14" s="8">
        <f>$C14*PercMHHW!E28</f>
        <v>4.9100732214936151</v>
      </c>
      <c r="H14" s="8">
        <f>$C14*PercMHHW!F28</f>
        <v>1.5023358364271509</v>
      </c>
      <c r="I14" s="6">
        <f t="shared" si="1"/>
        <v>8.4277376189815776</v>
      </c>
    </row>
    <row r="15" spans="1:9" x14ac:dyDescent="0.35">
      <c r="A15" s="1" t="s">
        <v>27</v>
      </c>
      <c r="B15" s="2">
        <v>330155.34488699998</v>
      </c>
      <c r="C15" s="6">
        <f t="shared" si="0"/>
        <v>205.14953017199596</v>
      </c>
      <c r="D15" s="8">
        <f>$C15*PercMHHW!B47</f>
        <v>198.7028420145171</v>
      </c>
      <c r="E15" s="8">
        <f>$C15*PercMHHW!C47</f>
        <v>1.5656635065031692</v>
      </c>
      <c r="F15" s="8">
        <f>$C15*PercMHHW!D47</f>
        <v>1.1866081312445071</v>
      </c>
      <c r="G15" s="8">
        <f>$C15*PercMHHW!E47</f>
        <v>2.3265210351020778</v>
      </c>
      <c r="H15" s="8">
        <f>$C15*PercMHHW!F47</f>
        <v>1.3678954846290847</v>
      </c>
      <c r="I15" s="6">
        <f t="shared" si="1"/>
        <v>6.4466881574788388</v>
      </c>
    </row>
    <row r="16" spans="1:9" x14ac:dyDescent="0.35">
      <c r="A16" s="1" t="s">
        <v>11</v>
      </c>
      <c r="B16" s="2">
        <v>43557.058618000003</v>
      </c>
      <c r="C16" s="6">
        <f t="shared" si="0"/>
        <v>27.065168713882713</v>
      </c>
      <c r="D16" s="8">
        <f>$C16*PercMHHW!B49</f>
        <v>22.264444407221877</v>
      </c>
      <c r="E16" s="8">
        <f>$C16*PercMHHW!C49</f>
        <v>0.87827204369919154</v>
      </c>
      <c r="F16" s="8">
        <f>$C16*PercMHHW!D49</f>
        <v>0.72941237527559977</v>
      </c>
      <c r="G16" s="8">
        <f>$C16*PercMHHW!E49</f>
        <v>1.4811537008147382</v>
      </c>
      <c r="H16" s="8">
        <f>$C16*PercMHHW!F49</f>
        <v>1.7118861868713056</v>
      </c>
      <c r="I16" s="6">
        <f t="shared" si="1"/>
        <v>4.8007243066608352</v>
      </c>
    </row>
    <row r="17" spans="1:9" x14ac:dyDescent="0.35">
      <c r="A17" s="1" t="s">
        <v>26</v>
      </c>
      <c r="B17" s="2">
        <v>754971.44380600005</v>
      </c>
      <c r="C17" s="6">
        <f t="shared" si="0"/>
        <v>469.11867213019008</v>
      </c>
      <c r="D17" s="8">
        <f>$C17*PercMHHW!B12</f>
        <v>465.86379676773532</v>
      </c>
      <c r="E17" s="8">
        <f>$C17*PercMHHW!C12</f>
        <v>0.66576996050211212</v>
      </c>
      <c r="F17" s="8">
        <f>$C17*PercMHHW!D12</f>
        <v>0.70275718053000724</v>
      </c>
      <c r="G17" s="8">
        <f>$C17*PercMHHW!E12</f>
        <v>1.6644249012552805</v>
      </c>
      <c r="H17" s="8">
        <f>$C17*PercMHHW!F12</f>
        <v>0.22192332016737074</v>
      </c>
      <c r="I17" s="6">
        <f t="shared" si="1"/>
        <v>3.2548753624547708</v>
      </c>
    </row>
    <row r="18" spans="1:9" x14ac:dyDescent="0.35">
      <c r="A18" s="1" t="s">
        <v>33</v>
      </c>
      <c r="B18" s="2">
        <v>5238.5083871999996</v>
      </c>
      <c r="C18" s="6">
        <f t="shared" si="0"/>
        <v>3.2550662925174292</v>
      </c>
      <c r="D18" s="8">
        <f>$C18*PercMHHW!B3</f>
        <v>0.82967287831171377</v>
      </c>
      <c r="E18" s="8">
        <f>$C18*PercMHHW!C3</f>
        <v>0.48864169520199097</v>
      </c>
      <c r="F18" s="8">
        <f>$C18*PercMHHW!D3</f>
        <v>0.19851068867580882</v>
      </c>
      <c r="G18" s="8">
        <f>$C18*PercMHHW!E3</f>
        <v>1.4252049443391404</v>
      </c>
      <c r="H18" s="8">
        <f>$C18*PercMHHW!F3</f>
        <v>0.31303608598877541</v>
      </c>
      <c r="I18" s="6">
        <f t="shared" si="1"/>
        <v>2.4253934142057156</v>
      </c>
    </row>
    <row r="19" spans="1:9" x14ac:dyDescent="0.35">
      <c r="A19" s="1" t="s">
        <v>38</v>
      </c>
      <c r="B19" s="2">
        <v>447236.94541400002</v>
      </c>
      <c r="C19" s="6">
        <f t="shared" si="0"/>
        <v>277.90084470279743</v>
      </c>
      <c r="D19" s="8">
        <f>$C19*PercMHHW!B32</f>
        <v>275.508568634695</v>
      </c>
      <c r="E19" s="8">
        <f>$C19*PercMHHW!C32</f>
        <v>0.59594065753441694</v>
      </c>
      <c r="F19" s="8">
        <f>$C19*PercMHHW!D32</f>
        <v>0.51080627788664312</v>
      </c>
      <c r="G19" s="8">
        <f>$C19*PercMHHW!E32</f>
        <v>0.80593879399892576</v>
      </c>
      <c r="H19" s="8">
        <f>$C19*PercMHHW!F32</f>
        <v>0.47959033868245932</v>
      </c>
      <c r="I19" s="6">
        <f t="shared" si="1"/>
        <v>2.3922760681024449</v>
      </c>
    </row>
    <row r="20" spans="1:9" x14ac:dyDescent="0.35">
      <c r="A20" s="1" t="s">
        <v>14</v>
      </c>
      <c r="B20" s="2">
        <v>552132.52478099999</v>
      </c>
      <c r="C20" s="6">
        <f t="shared" si="0"/>
        <v>343.08009791653723</v>
      </c>
      <c r="D20" s="8">
        <f>$C20*PercMHHW!B31</f>
        <v>341.25133411098034</v>
      </c>
      <c r="E20" s="8">
        <f>$C20*PercMHHW!C31</f>
        <v>0.18455414551491303</v>
      </c>
      <c r="F20" s="8">
        <f>$C20*PercMHHW!D31</f>
        <v>0.16777649592264821</v>
      </c>
      <c r="G20" s="8">
        <f>$C20*PercMHHW!E31</f>
        <v>0.63755068450606323</v>
      </c>
      <c r="H20" s="8">
        <f>$C20*PercMHHW!F31</f>
        <v>0.83888247961324103</v>
      </c>
      <c r="I20" s="6">
        <f t="shared" si="1"/>
        <v>1.8287638055568656</v>
      </c>
    </row>
    <row r="21" spans="1:9" x14ac:dyDescent="0.35">
      <c r="A21" s="1" t="s">
        <v>58</v>
      </c>
      <c r="B21" s="2">
        <v>117923.886789</v>
      </c>
      <c r="C21" s="6">
        <f t="shared" si="0"/>
        <v>73.27468825046293</v>
      </c>
      <c r="D21" s="8">
        <f>$C21*PercMHHW!B46</f>
        <v>71.519516067986899</v>
      </c>
      <c r="E21" s="8">
        <f>$C21*PercMHHW!C46</f>
        <v>0.33003237619207376</v>
      </c>
      <c r="F21" s="8">
        <f>$C21*PercMHHW!D46</f>
        <v>0.5850573941586763</v>
      </c>
      <c r="G21" s="8">
        <f>$C21*PercMHHW!E46</f>
        <v>0.81007946883509019</v>
      </c>
      <c r="H21" s="8">
        <f>$C21*PercMHHW!F46</f>
        <v>3.000294329018853E-2</v>
      </c>
      <c r="I21" s="6">
        <f t="shared" si="1"/>
        <v>1.7551721824760287</v>
      </c>
    </row>
    <row r="22" spans="1:9" x14ac:dyDescent="0.35">
      <c r="A22" s="1" t="s">
        <v>23</v>
      </c>
      <c r="B22" s="2">
        <v>1242207.6307399999</v>
      </c>
      <c r="C22" s="6">
        <f t="shared" si="0"/>
        <v>771.87395500018636</v>
      </c>
      <c r="D22" s="8">
        <f>$C22*PercMHHW!B37</f>
        <v>770.51134065708402</v>
      </c>
      <c r="E22" s="8">
        <f>$C22*PercMHHW!C37</f>
        <v>0.61142951293051828</v>
      </c>
      <c r="F22" s="8">
        <f>$C22*PercMHHW!D37</f>
        <v>0.34938829310315328</v>
      </c>
      <c r="G22" s="8">
        <f>$C22*PercMHHW!E37</f>
        <v>0.27951063448252261</v>
      </c>
      <c r="H22" s="8">
        <f>$C22*PercMHHW!F37</f>
        <v>0.12228590258610365</v>
      </c>
      <c r="I22" s="6">
        <f t="shared" si="1"/>
        <v>1.3626143431022979</v>
      </c>
    </row>
    <row r="23" spans="1:9" x14ac:dyDescent="0.35">
      <c r="A23" s="1" t="s">
        <v>12</v>
      </c>
      <c r="B23" s="2">
        <v>682268.64138799999</v>
      </c>
      <c r="C23" s="6">
        <f t="shared" si="0"/>
        <v>423.94313282960718</v>
      </c>
      <c r="D23" s="8">
        <f>$C23*PercMHHW!B42</f>
        <v>422.91013182797269</v>
      </c>
      <c r="E23" s="8">
        <f>$C23*PercMHHW!C42</f>
        <v>0.24103356704805728</v>
      </c>
      <c r="F23" s="8">
        <f>$C23*PercMHHW!D42</f>
        <v>0.30990030049035938</v>
      </c>
      <c r="G23" s="8">
        <f>$C23*PercMHHW!E42</f>
        <v>0.20660020032690626</v>
      </c>
      <c r="H23" s="8">
        <f>$C23*PercMHHW!F42</f>
        <v>0.27546693376920833</v>
      </c>
      <c r="I23" s="6">
        <f t="shared" si="1"/>
        <v>1.0330010016345312</v>
      </c>
    </row>
    <row r="24" spans="1:9" x14ac:dyDescent="0.35">
      <c r="A24" s="1" t="s">
        <v>51</v>
      </c>
      <c r="B24" s="2">
        <v>421469.35092300002</v>
      </c>
      <c r="C24" s="6">
        <f t="shared" si="0"/>
        <v>261.88956399704227</v>
      </c>
      <c r="D24" s="8">
        <f>$C24*PercMHHW!B43</f>
        <v>260.96533682135248</v>
      </c>
      <c r="E24" s="8">
        <f>$C24*PercMHHW!C43</f>
        <v>0.41076763363990854</v>
      </c>
      <c r="F24" s="8">
        <f>$C24*PercMHHW!D43</f>
        <v>0.35942167943491998</v>
      </c>
      <c r="G24" s="8">
        <f>$C24*PercMHHW!E43</f>
        <v>0.13692254454663616</v>
      </c>
      <c r="H24" s="8">
        <f>$C24*PercMHHW!F43</f>
        <v>1.711531806832952E-2</v>
      </c>
      <c r="I24" s="6">
        <f t="shared" si="1"/>
        <v>0.92422717568979429</v>
      </c>
    </row>
    <row r="25" spans="1:9" x14ac:dyDescent="0.35">
      <c r="A25" s="1" t="s">
        <v>54</v>
      </c>
      <c r="B25" s="2">
        <v>333933.11250300001</v>
      </c>
      <c r="C25" s="6">
        <f t="shared" si="0"/>
        <v>207.49693197397693</v>
      </c>
      <c r="D25" s="8">
        <f>$C25*PercMHHW!B34</f>
        <v>206.71118038852981</v>
      </c>
      <c r="E25" s="8">
        <f>$C25*PercMHHW!C34</f>
        <v>0.250771782589506</v>
      </c>
      <c r="F25" s="8">
        <f>$C25*PercMHHW!D34</f>
        <v>0.18389930723230441</v>
      </c>
      <c r="G25" s="8">
        <f>$C25*PercMHHW!E34</f>
        <v>0.30092613910740723</v>
      </c>
      <c r="H25" s="8">
        <f>$C25*PercMHHW!F34</f>
        <v>5.0154356517901198E-2</v>
      </c>
      <c r="I25" s="6">
        <f t="shared" si="1"/>
        <v>0.78575158544711887</v>
      </c>
    </row>
    <row r="26" spans="1:9" x14ac:dyDescent="0.35">
      <c r="A26" s="1" t="s">
        <v>44</v>
      </c>
      <c r="B26" s="2">
        <v>27855.313017199998</v>
      </c>
      <c r="C26" s="6">
        <f t="shared" si="0"/>
        <v>17.308532079734551</v>
      </c>
      <c r="D26" s="8">
        <f>$C26*PercMHHW!B7</f>
        <v>16.604165017432699</v>
      </c>
      <c r="E26" s="8">
        <f>$C26*PercMHHW!C7</f>
        <v>0.49821084894521289</v>
      </c>
      <c r="F26" s="8">
        <f>$C26*PercMHHW!D7</f>
        <v>0.1717968444638665</v>
      </c>
      <c r="G26" s="8">
        <f>$C26*PercMHHW!E7</f>
        <v>3.4359368892773301E-2</v>
      </c>
      <c r="H26" s="8">
        <f>$C26*PercMHHW!F7</f>
        <v>0</v>
      </c>
      <c r="I26" s="6">
        <f t="shared" si="1"/>
        <v>0.70436706230185275</v>
      </c>
    </row>
    <row r="27" spans="1:9" x14ac:dyDescent="0.35">
      <c r="A27" s="1" t="s">
        <v>40</v>
      </c>
      <c r="B27" s="2">
        <v>249466.42249200001</v>
      </c>
      <c r="C27" s="6">
        <f t="shared" si="0"/>
        <v>155.01163364609096</v>
      </c>
      <c r="D27" s="8">
        <f>$C27*PercMHHW!B14</f>
        <v>154.9095040764787</v>
      </c>
      <c r="E27" s="8">
        <f>$C27*PercMHHW!C14</f>
        <v>1.6125721517724751E-2</v>
      </c>
      <c r="F27" s="8">
        <f>$C27*PercMHHW!D14</f>
        <v>3.7626683541357751E-2</v>
      </c>
      <c r="G27" s="8">
        <f>$C27*PercMHHW!E14</f>
        <v>4.8377164553174257E-2</v>
      </c>
      <c r="H27" s="8">
        <f>$C27*PercMHHW!F14</f>
        <v>0</v>
      </c>
      <c r="I27" s="6">
        <f t="shared" si="1"/>
        <v>0.10212956961225676</v>
      </c>
    </row>
    <row r="28" spans="1:9" x14ac:dyDescent="0.35">
      <c r="A28" s="1" t="s">
        <v>24</v>
      </c>
      <c r="B28" s="2">
        <v>848013.05434699997</v>
      </c>
      <c r="C28" s="6">
        <f t="shared" si="0"/>
        <v>526.9321922943567</v>
      </c>
      <c r="D28" s="8">
        <f>$C28*PercMHHW!B53</f>
        <v>526.86119624405728</v>
      </c>
      <c r="E28" s="8">
        <f>$C28*PercMHHW!C53</f>
        <v>7.099605029944539E-2</v>
      </c>
      <c r="F28" s="8">
        <f>$C28*PercMHHW!D53</f>
        <v>0</v>
      </c>
      <c r="G28" s="8">
        <f>$C28*PercMHHW!E53</f>
        <v>0</v>
      </c>
      <c r="H28" s="8">
        <f>$C28*PercMHHW!F53</f>
        <v>0</v>
      </c>
      <c r="I28" s="6">
        <f t="shared" si="1"/>
        <v>7.099605029944539E-2</v>
      </c>
    </row>
    <row r="29" spans="1:9" x14ac:dyDescent="0.35">
      <c r="A29" s="1" t="s">
        <v>64</v>
      </c>
      <c r="B29" s="2">
        <v>165921.93108800001</v>
      </c>
      <c r="C29" s="6">
        <f t="shared" si="0"/>
        <v>103.09936439037122</v>
      </c>
      <c r="D29" s="8">
        <f>$C29*PercMHHW!B45</f>
        <v>103.04898235841661</v>
      </c>
      <c r="E29" s="8">
        <f>$C29*PercMHHW!C45</f>
        <v>5.0382031954607984E-2</v>
      </c>
      <c r="F29" s="8">
        <f>$C29*PercMHHW!D45</f>
        <v>0</v>
      </c>
      <c r="G29" s="8">
        <f>$C29*PercMHHW!E45</f>
        <v>0</v>
      </c>
      <c r="H29" s="8">
        <f>$C29*PercMHHW!F45</f>
        <v>0</v>
      </c>
      <c r="I29" s="6">
        <f t="shared" si="1"/>
        <v>5.0382031954607984E-2</v>
      </c>
    </row>
    <row r="30" spans="1:9" x14ac:dyDescent="0.35">
      <c r="A30" s="1" t="s">
        <v>18</v>
      </c>
      <c r="B30" s="2">
        <v>313325.17762600002</v>
      </c>
      <c r="C30" s="6">
        <f t="shared" si="0"/>
        <v>194.69172308275444</v>
      </c>
      <c r="D30" s="8">
        <f>$C30*PercMHHW!B29</f>
        <v>194.65719051787391</v>
      </c>
      <c r="E30" s="8">
        <f>$C30*PercMHHW!C29</f>
        <v>3.4532564880541766E-2</v>
      </c>
      <c r="F30" s="8">
        <f>$C30*PercMHHW!D29</f>
        <v>0</v>
      </c>
      <c r="G30" s="8">
        <f>$C30*PercMHHW!E29</f>
        <v>0</v>
      </c>
      <c r="H30" s="8">
        <f>$C30*PercMHHW!F29</f>
        <v>0</v>
      </c>
      <c r="I30" s="6">
        <f t="shared" si="1"/>
        <v>3.4532564880541766E-2</v>
      </c>
    </row>
    <row r="31" spans="1:9" x14ac:dyDescent="0.35">
      <c r="A31" s="1" t="s">
        <v>57</v>
      </c>
      <c r="B31" s="2">
        <v>173673.07649000001</v>
      </c>
      <c r="C31" s="6">
        <f t="shared" si="0"/>
        <v>107.91571482098253</v>
      </c>
      <c r="D31" s="8">
        <f>$C31*PercMHHW!B44</f>
        <v>107.89994029621791</v>
      </c>
      <c r="E31" s="8">
        <f>$C31*PercMHHW!C44</f>
        <v>1.577452476461997E-2</v>
      </c>
      <c r="F31" s="8">
        <f>$C31*PercMHHW!D44</f>
        <v>0</v>
      </c>
      <c r="G31" s="8">
        <f>$C31*PercMHHW!E44</f>
        <v>0</v>
      </c>
      <c r="H31" s="8">
        <f>$C31*PercMHHW!F44</f>
        <v>0</v>
      </c>
      <c r="I31" s="6">
        <f t="shared" si="1"/>
        <v>1.577452476461997E-2</v>
      </c>
    </row>
    <row r="32" spans="1:9" x14ac:dyDescent="0.35">
      <c r="A32" s="1" t="s">
        <v>43</v>
      </c>
      <c r="B32" s="2">
        <v>146892.497271</v>
      </c>
      <c r="C32" s="6">
        <f t="shared" si="0"/>
        <v>91.274993022605543</v>
      </c>
      <c r="D32" s="8">
        <f>$C32*PercMHHW!B6</f>
        <v>91.274993022605543</v>
      </c>
      <c r="E32" s="8">
        <f>$C32*PercMHHW!C6</f>
        <v>0</v>
      </c>
      <c r="F32" s="8">
        <f>$C32*PercMHHW!D6</f>
        <v>0</v>
      </c>
      <c r="G32" s="8">
        <f>$C32*PercMHHW!E6</f>
        <v>0</v>
      </c>
      <c r="H32" s="8">
        <f>$C32*PercMHHW!F6</f>
        <v>0</v>
      </c>
      <c r="I32" s="6">
        <f t="shared" si="1"/>
        <v>0</v>
      </c>
    </row>
    <row r="33" spans="1:9" x14ac:dyDescent="0.35">
      <c r="A33" s="1" t="s">
        <v>15</v>
      </c>
      <c r="B33" s="2">
        <v>47157.880393500003</v>
      </c>
      <c r="C33" s="6">
        <f t="shared" si="0"/>
        <v>29.302621194713364</v>
      </c>
      <c r="D33" s="8">
        <f>$C33*PercMHHW!B8</f>
        <v>29.302621194713364</v>
      </c>
      <c r="E33" s="8">
        <f>$C33*PercMHHW!C8</f>
        <v>0</v>
      </c>
      <c r="F33" s="8">
        <f>$C33*PercMHHW!D8</f>
        <v>0</v>
      </c>
      <c r="G33" s="8">
        <f>$C33*PercMHHW!E8</f>
        <v>0</v>
      </c>
      <c r="H33" s="8">
        <f>$C33*PercMHHW!F8</f>
        <v>0</v>
      </c>
      <c r="I33" s="6">
        <f t="shared" si="1"/>
        <v>0</v>
      </c>
    </row>
    <row r="34" spans="1:9" x14ac:dyDescent="0.35">
      <c r="A34" s="1" t="s">
        <v>28</v>
      </c>
      <c r="B34" s="2">
        <v>250552.140289</v>
      </c>
      <c r="C34" s="6">
        <f t="shared" si="0"/>
        <v>155.68626908484225</v>
      </c>
      <c r="D34" s="8">
        <f>$C34*PercMHHW!B9</f>
        <v>155.68626908484225</v>
      </c>
      <c r="E34" s="8">
        <f>$C34*PercMHHW!C9</f>
        <v>0</v>
      </c>
      <c r="F34" s="8">
        <f>$C34*PercMHHW!D9</f>
        <v>0</v>
      </c>
      <c r="G34" s="8">
        <f>$C34*PercMHHW!E9</f>
        <v>0</v>
      </c>
      <c r="H34" s="8">
        <f>$C34*PercMHHW!F9</f>
        <v>0</v>
      </c>
      <c r="I34" s="6">
        <f t="shared" ref="I34:I55" si="2">SUM(E34:H34)</f>
        <v>0</v>
      </c>
    </row>
    <row r="35" spans="1:9" x14ac:dyDescent="0.35">
      <c r="A35" s="1" t="s">
        <v>61</v>
      </c>
      <c r="B35" s="2">
        <v>108550.665334</v>
      </c>
      <c r="C35" s="6">
        <f t="shared" si="0"/>
        <v>67.450423983744898</v>
      </c>
      <c r="D35" s="8">
        <f>$C35*PercMHHW!B11</f>
        <v>67.450423983744898</v>
      </c>
      <c r="E35" s="8">
        <f>$C35*PercMHHW!C11</f>
        <v>0</v>
      </c>
      <c r="F35" s="8">
        <f>$C35*PercMHHW!D11</f>
        <v>0</v>
      </c>
      <c r="G35" s="8">
        <f>$C35*PercMHHW!E11</f>
        <v>0</v>
      </c>
      <c r="H35" s="8">
        <f>$C35*PercMHHW!F11</f>
        <v>0</v>
      </c>
      <c r="I35" s="6">
        <f t="shared" si="2"/>
        <v>0</v>
      </c>
    </row>
    <row r="36" spans="1:9" x14ac:dyDescent="0.35">
      <c r="A36" s="1" t="s">
        <v>13</v>
      </c>
      <c r="B36" s="2">
        <v>152702.555264</v>
      </c>
      <c r="C36" s="6">
        <f t="shared" si="0"/>
        <v>94.885204657810036</v>
      </c>
      <c r="D36" s="8">
        <f>$C36*PercMHHW!B13</f>
        <v>94.885204657810036</v>
      </c>
      <c r="E36" s="8">
        <f>$C36*PercMHHW!C13</f>
        <v>0</v>
      </c>
      <c r="F36" s="8">
        <f>$C36*PercMHHW!D13</f>
        <v>0</v>
      </c>
      <c r="G36" s="8">
        <f>$C36*PercMHHW!E13</f>
        <v>0</v>
      </c>
      <c r="H36" s="8">
        <f>$C36*PercMHHW!F13</f>
        <v>0</v>
      </c>
      <c r="I36" s="6">
        <f t="shared" si="2"/>
        <v>0</v>
      </c>
    </row>
    <row r="37" spans="1:9" x14ac:dyDescent="0.35">
      <c r="A37" s="1" t="s">
        <v>50</v>
      </c>
      <c r="B37" s="2">
        <v>269749.12933600001</v>
      </c>
      <c r="C37" s="6">
        <f t="shared" si="0"/>
        <v>167.614754704413</v>
      </c>
      <c r="D37" s="8">
        <f>$C37*PercMHHW!B18</f>
        <v>167.614754704413</v>
      </c>
      <c r="E37" s="8">
        <f>$C37*PercMHHW!C18</f>
        <v>0</v>
      </c>
      <c r="F37" s="8">
        <f>$C37*PercMHHW!D18</f>
        <v>0</v>
      </c>
      <c r="G37" s="8">
        <f>$C37*PercMHHW!E18</f>
        <v>0</v>
      </c>
      <c r="H37" s="8">
        <f>$C37*PercMHHW!F18</f>
        <v>0</v>
      </c>
      <c r="I37" s="6">
        <f t="shared" si="2"/>
        <v>0</v>
      </c>
    </row>
    <row r="38" spans="1:9" x14ac:dyDescent="0.35">
      <c r="A38" s="1" t="s">
        <v>41</v>
      </c>
      <c r="B38" s="2">
        <v>225869.92038299999</v>
      </c>
      <c r="C38" s="6">
        <f t="shared" si="0"/>
        <v>140.34941055525869</v>
      </c>
      <c r="D38" s="8">
        <f>$C38*PercMHHW!B19</f>
        <v>140.34941055525869</v>
      </c>
      <c r="E38" s="8">
        <f>$C38*PercMHHW!C19</f>
        <v>0</v>
      </c>
      <c r="F38" s="8">
        <f>$C38*PercMHHW!D19</f>
        <v>0</v>
      </c>
      <c r="G38" s="8">
        <f>$C38*PercMHHW!E19</f>
        <v>0</v>
      </c>
      <c r="H38" s="8">
        <f>$C38*PercMHHW!F19</f>
        <v>0</v>
      </c>
      <c r="I38" s="6">
        <f t="shared" si="2"/>
        <v>0</v>
      </c>
    </row>
    <row r="39" spans="1:9" x14ac:dyDescent="0.35">
      <c r="A39" s="1" t="s">
        <v>49</v>
      </c>
      <c r="B39" s="2">
        <v>275348.07474100002</v>
      </c>
      <c r="C39" s="6">
        <f t="shared" si="0"/>
        <v>171.09378673307071</v>
      </c>
      <c r="D39" s="8">
        <f>$C39*PercMHHW!B20</f>
        <v>171.09378673307071</v>
      </c>
      <c r="E39" s="8">
        <f>$C39*PercMHHW!C20</f>
        <v>0</v>
      </c>
      <c r="F39" s="8">
        <f>$C39*PercMHHW!D20</f>
        <v>0</v>
      </c>
      <c r="G39" s="8">
        <f>$C39*PercMHHW!E20</f>
        <v>0</v>
      </c>
      <c r="H39" s="8">
        <f>$C39*PercMHHW!F20</f>
        <v>0</v>
      </c>
      <c r="I39" s="6">
        <f t="shared" si="2"/>
        <v>0</v>
      </c>
    </row>
    <row r="40" spans="1:9" x14ac:dyDescent="0.35">
      <c r="A40" s="1" t="s">
        <v>39</v>
      </c>
      <c r="B40" s="2">
        <v>290191.01208199997</v>
      </c>
      <c r="C40" s="6">
        <f t="shared" si="0"/>
        <v>180.31678332856947</v>
      </c>
      <c r="D40" s="8">
        <f>$C40*PercMHHW!B21</f>
        <v>180.31678332856947</v>
      </c>
      <c r="E40" s="8">
        <f>$C40*PercMHHW!C21</f>
        <v>0</v>
      </c>
      <c r="F40" s="8">
        <f>$C40*PercMHHW!D21</f>
        <v>0</v>
      </c>
      <c r="G40" s="8">
        <f>$C40*PercMHHW!E21</f>
        <v>0</v>
      </c>
      <c r="H40" s="8">
        <f>$C40*PercMHHW!F21</f>
        <v>0</v>
      </c>
      <c r="I40" s="6">
        <f t="shared" si="2"/>
        <v>0</v>
      </c>
    </row>
    <row r="41" spans="1:9" x14ac:dyDescent="0.35">
      <c r="A41" s="1" t="s">
        <v>59</v>
      </c>
      <c r="B41" s="2">
        <v>34179.773641200001</v>
      </c>
      <c r="C41" s="6">
        <f t="shared" si="0"/>
        <v>21.238379485503376</v>
      </c>
      <c r="D41" s="8">
        <f>$C41*PercMHHW!B22</f>
        <v>21.238379485503376</v>
      </c>
      <c r="E41" s="8">
        <f>$C41*PercMHHW!C22</f>
        <v>0</v>
      </c>
      <c r="F41" s="8">
        <f>$C41*PercMHHW!D22</f>
        <v>0</v>
      </c>
      <c r="G41" s="8">
        <f>$C41*PercMHHW!E22</f>
        <v>0</v>
      </c>
      <c r="H41" s="8">
        <f>$C41*PercMHHW!F22</f>
        <v>0</v>
      </c>
      <c r="I41" s="6">
        <f t="shared" si="2"/>
        <v>0</v>
      </c>
    </row>
    <row r="42" spans="1:9" x14ac:dyDescent="0.35">
      <c r="A42" s="1" t="s">
        <v>42</v>
      </c>
      <c r="B42" s="2">
        <v>133286.23411300001</v>
      </c>
      <c r="C42" s="6">
        <f t="shared" si="0"/>
        <v>82.820432048541647</v>
      </c>
      <c r="D42" s="8">
        <f>$C42*PercMHHW!B23</f>
        <v>82.820432048541647</v>
      </c>
      <c r="E42" s="8">
        <f>$C42*PercMHHW!C23</f>
        <v>0</v>
      </c>
      <c r="F42" s="8">
        <f>$C42*PercMHHW!D23</f>
        <v>0</v>
      </c>
      <c r="G42" s="8">
        <f>$C42*PercMHHW!E23</f>
        <v>0</v>
      </c>
      <c r="H42" s="8">
        <f>$C42*PercMHHW!F23</f>
        <v>0</v>
      </c>
      <c r="I42" s="6">
        <f t="shared" si="2"/>
        <v>0</v>
      </c>
    </row>
    <row r="43" spans="1:9" x14ac:dyDescent="0.35">
      <c r="A43" s="1" t="s">
        <v>21</v>
      </c>
      <c r="B43" s="2">
        <v>351199.07018600003</v>
      </c>
      <c r="C43" s="6">
        <f t="shared" si="0"/>
        <v>218.22552735034242</v>
      </c>
      <c r="D43" s="8">
        <f>$C43*PercMHHW!B24</f>
        <v>218.22552735034242</v>
      </c>
      <c r="E43" s="8">
        <f>$C43*PercMHHW!C24</f>
        <v>0</v>
      </c>
      <c r="F43" s="8">
        <f>$C43*PercMHHW!D24</f>
        <v>0</v>
      </c>
      <c r="G43" s="8">
        <f>$C43*PercMHHW!E24</f>
        <v>0</v>
      </c>
      <c r="H43" s="8">
        <f>$C43*PercMHHW!F24</f>
        <v>0</v>
      </c>
      <c r="I43" s="6">
        <f t="shared" si="2"/>
        <v>0</v>
      </c>
    </row>
    <row r="44" spans="1:9" x14ac:dyDescent="0.35">
      <c r="A44" s="1" t="s">
        <v>31</v>
      </c>
      <c r="B44" s="2">
        <v>212049.42603100001</v>
      </c>
      <c r="C44" s="6">
        <f t="shared" si="0"/>
        <v>131.76173215790325</v>
      </c>
      <c r="D44" s="8">
        <f>$C44*PercMHHW!B25</f>
        <v>131.76173215790325</v>
      </c>
      <c r="E44" s="8">
        <f>$C44*PercMHHW!C25</f>
        <v>0</v>
      </c>
      <c r="F44" s="8">
        <f>$C44*PercMHHW!D25</f>
        <v>0</v>
      </c>
      <c r="G44" s="8">
        <f>$C44*PercMHHW!E25</f>
        <v>0</v>
      </c>
      <c r="H44" s="8">
        <f>$C44*PercMHHW!F25</f>
        <v>0</v>
      </c>
      <c r="I44" s="6">
        <f t="shared" si="2"/>
        <v>0</v>
      </c>
    </row>
    <row r="45" spans="1:9" x14ac:dyDescent="0.35">
      <c r="A45" s="1" t="s">
        <v>56</v>
      </c>
      <c r="B45" s="2">
        <v>333349.62731800001</v>
      </c>
      <c r="C45" s="6">
        <f t="shared" si="0"/>
        <v>207.13437018777887</v>
      </c>
      <c r="D45" s="8">
        <f>$C45*PercMHHW!B26</f>
        <v>207.13437018777887</v>
      </c>
      <c r="E45" s="8">
        <f>$C45*PercMHHW!C26</f>
        <v>0</v>
      </c>
      <c r="F45" s="8">
        <f>$C45*PercMHHW!D26</f>
        <v>0</v>
      </c>
      <c r="G45" s="8">
        <f>$C45*PercMHHW!E26</f>
        <v>0</v>
      </c>
      <c r="H45" s="8">
        <f>$C45*PercMHHW!F26</f>
        <v>0</v>
      </c>
      <c r="I45" s="6">
        <f t="shared" si="2"/>
        <v>0</v>
      </c>
    </row>
    <row r="46" spans="1:9" x14ac:dyDescent="0.35">
      <c r="A46" s="1" t="s">
        <v>36</v>
      </c>
      <c r="B46" s="2">
        <v>177700.278857</v>
      </c>
      <c r="C46" s="6">
        <f t="shared" si="0"/>
        <v>110.41810857680788</v>
      </c>
      <c r="D46" s="8">
        <f>$C46*PercMHHW!B30</f>
        <v>110.41810857680788</v>
      </c>
      <c r="E46" s="8">
        <f>$C46*PercMHHW!C30</f>
        <v>0</v>
      </c>
      <c r="F46" s="8">
        <f>$C46*PercMHHW!D30</f>
        <v>0</v>
      </c>
      <c r="G46" s="8">
        <f>$C46*PercMHHW!E30</f>
        <v>0</v>
      </c>
      <c r="H46" s="8">
        <f>$C46*PercMHHW!F30</f>
        <v>0</v>
      </c>
      <c r="I46" s="6">
        <f t="shared" si="2"/>
        <v>0</v>
      </c>
    </row>
    <row r="47" spans="1:9" x14ac:dyDescent="0.35">
      <c r="A47" s="1" t="s">
        <v>29</v>
      </c>
      <c r="B47" s="2">
        <v>11012.9668848</v>
      </c>
      <c r="C47" s="6">
        <f t="shared" si="0"/>
        <v>6.8431573718418734</v>
      </c>
      <c r="D47" s="8">
        <f>$C47*PercMHHW!B33</f>
        <v>6.8431573718418734</v>
      </c>
      <c r="E47" s="8">
        <f>$C47*PercMHHW!C33</f>
        <v>0</v>
      </c>
      <c r="F47" s="8">
        <f>$C47*PercMHHW!D33</f>
        <v>0</v>
      </c>
      <c r="G47" s="8">
        <f>$C47*PercMHHW!E33</f>
        <v>0</v>
      </c>
      <c r="H47" s="8">
        <f>$C47*PercMHHW!F33</f>
        <v>0</v>
      </c>
      <c r="I47" s="6">
        <f t="shared" si="2"/>
        <v>0</v>
      </c>
    </row>
    <row r="48" spans="1:9" x14ac:dyDescent="0.35">
      <c r="A48" s="1" t="s">
        <v>16</v>
      </c>
      <c r="B48" s="2">
        <v>263984.23506600002</v>
      </c>
      <c r="C48" s="6">
        <f t="shared" si="0"/>
        <v>164.03260657536632</v>
      </c>
      <c r="D48" s="8">
        <f>$C48*PercMHHW!B38</f>
        <v>164.03260657536632</v>
      </c>
      <c r="E48" s="8">
        <f>$C48*PercMHHW!C38</f>
        <v>0</v>
      </c>
      <c r="F48" s="8">
        <f>$C48*PercMHHW!D38</f>
        <v>0</v>
      </c>
      <c r="G48" s="8">
        <f>$C48*PercMHHW!E38</f>
        <v>0</v>
      </c>
      <c r="H48" s="8">
        <f>$C48*PercMHHW!F38</f>
        <v>0</v>
      </c>
      <c r="I48" s="6">
        <f t="shared" si="2"/>
        <v>0</v>
      </c>
    </row>
    <row r="49" spans="1:9" x14ac:dyDescent="0.35">
      <c r="A49" s="1" t="s">
        <v>17</v>
      </c>
      <c r="B49" s="2">
        <v>0</v>
      </c>
      <c r="C49" s="2">
        <v>0</v>
      </c>
      <c r="D49" s="8">
        <f>$C49*PercMHHW!B39</f>
        <v>0</v>
      </c>
      <c r="E49" s="8">
        <f>$C49*PercMHHW!C39</f>
        <v>0</v>
      </c>
      <c r="F49" s="8">
        <f>$C49*PercMHHW!D39</f>
        <v>0</v>
      </c>
      <c r="G49" s="8">
        <f>$C49*PercMHHW!E39</f>
        <v>0</v>
      </c>
      <c r="H49" s="8">
        <f>$C49*PercMHHW!F39</f>
        <v>0</v>
      </c>
      <c r="I49" s="6">
        <f t="shared" si="2"/>
        <v>0</v>
      </c>
    </row>
    <row r="50" spans="1:9" x14ac:dyDescent="0.35">
      <c r="A50" s="1" t="s">
        <v>60</v>
      </c>
      <c r="B50" s="2">
        <v>84373.609891200002</v>
      </c>
      <c r="C50" s="6">
        <f t="shared" ref="C50:C55" si="3">B50/1609.34</f>
        <v>52.427460879118151</v>
      </c>
      <c r="D50" s="8">
        <f>$C50*PercMHHW!B40</f>
        <v>52.427460879118151</v>
      </c>
      <c r="E50" s="8">
        <f>$C50*PercMHHW!C40</f>
        <v>0</v>
      </c>
      <c r="F50" s="8">
        <f>$C50*PercMHHW!D40</f>
        <v>0</v>
      </c>
      <c r="G50" s="8">
        <f>$C50*PercMHHW!E40</f>
        <v>0</v>
      </c>
      <c r="H50" s="8">
        <f>$C50*PercMHHW!F40</f>
        <v>0</v>
      </c>
      <c r="I50" s="6">
        <f t="shared" si="2"/>
        <v>0</v>
      </c>
    </row>
    <row r="51" spans="1:9" x14ac:dyDescent="0.35">
      <c r="A51" s="1" t="s">
        <v>32</v>
      </c>
      <c r="B51" s="2">
        <v>1247.4500931</v>
      </c>
      <c r="C51" s="6">
        <f t="shared" si="3"/>
        <v>0.77513147818360328</v>
      </c>
      <c r="D51" s="8">
        <f>$C51*PercMHHW!B48</f>
        <v>0.77513147818360328</v>
      </c>
      <c r="E51" s="8">
        <f>$C51*PercMHHW!C48</f>
        <v>0</v>
      </c>
      <c r="F51" s="8">
        <f>$C51*PercMHHW!D48</f>
        <v>0</v>
      </c>
      <c r="G51" s="8">
        <f>$C51*PercMHHW!E48</f>
        <v>0</v>
      </c>
      <c r="H51" s="8">
        <f>$C51*PercMHHW!F48</f>
        <v>0</v>
      </c>
      <c r="I51" s="6">
        <f t="shared" si="2"/>
        <v>0</v>
      </c>
    </row>
    <row r="52" spans="1:9" x14ac:dyDescent="0.35">
      <c r="A52" s="1" t="s">
        <v>55</v>
      </c>
      <c r="B52" s="2">
        <v>183995.39664299999</v>
      </c>
      <c r="C52" s="6">
        <f t="shared" si="3"/>
        <v>114.32972314302758</v>
      </c>
      <c r="D52" s="8">
        <f>$C52*PercMHHW!B50</f>
        <v>114.32972314302758</v>
      </c>
      <c r="E52" s="8">
        <f>$C52*PercMHHW!C50</f>
        <v>0</v>
      </c>
      <c r="F52" s="8">
        <f>$C52*PercMHHW!D50</f>
        <v>0</v>
      </c>
      <c r="G52" s="8">
        <f>$C52*PercMHHW!E50</f>
        <v>0</v>
      </c>
      <c r="H52" s="8">
        <f>$C52*PercMHHW!F50</f>
        <v>0</v>
      </c>
      <c r="I52" s="6">
        <f t="shared" si="2"/>
        <v>0</v>
      </c>
    </row>
    <row r="53" spans="1:9" x14ac:dyDescent="0.35">
      <c r="A53" s="1" t="s">
        <v>22</v>
      </c>
      <c r="B53" s="2">
        <v>1712.1777382400001</v>
      </c>
      <c r="C53" s="6">
        <f t="shared" si="3"/>
        <v>1.0639005668410653</v>
      </c>
      <c r="D53" s="8">
        <f>$C53*PercMHHW!B51</f>
        <v>1.0639005668410653</v>
      </c>
      <c r="E53" s="8">
        <f>$C53*PercMHHW!C51</f>
        <v>0</v>
      </c>
      <c r="F53" s="8">
        <f>$C53*PercMHHW!D51</f>
        <v>0</v>
      </c>
      <c r="G53" s="8">
        <f>$C53*PercMHHW!E51</f>
        <v>0</v>
      </c>
      <c r="H53" s="8">
        <f>$C53*PercMHHW!F51</f>
        <v>0</v>
      </c>
      <c r="I53" s="6">
        <f t="shared" si="2"/>
        <v>0</v>
      </c>
    </row>
    <row r="54" spans="1:9" x14ac:dyDescent="0.35">
      <c r="A54" s="1" t="s">
        <v>62</v>
      </c>
      <c r="B54" s="2">
        <v>49842.762378799998</v>
      </c>
      <c r="C54" s="6">
        <f t="shared" si="3"/>
        <v>30.97093366150099</v>
      </c>
      <c r="D54" s="8">
        <f>$C54*PercMHHW!B52</f>
        <v>30.97093366150099</v>
      </c>
      <c r="E54" s="8">
        <f>$C54*PercMHHW!C52</f>
        <v>0</v>
      </c>
      <c r="F54" s="8">
        <f>$C54*PercMHHW!D52</f>
        <v>0</v>
      </c>
      <c r="G54" s="8">
        <f>$C54*PercMHHW!E52</f>
        <v>0</v>
      </c>
      <c r="H54" s="8">
        <f>$C54*PercMHHW!F52</f>
        <v>0</v>
      </c>
      <c r="I54" s="6">
        <f t="shared" si="2"/>
        <v>0</v>
      </c>
    </row>
    <row r="55" spans="1:9" x14ac:dyDescent="0.35">
      <c r="A55" s="1" t="s">
        <v>35</v>
      </c>
      <c r="B55" s="2">
        <v>521738.57058399997</v>
      </c>
      <c r="C55" s="6">
        <f t="shared" si="3"/>
        <v>324.19412341953847</v>
      </c>
      <c r="D55" s="8">
        <f>$C55*PercMHHW!B55</f>
        <v>324.19412341953847</v>
      </c>
      <c r="E55" s="8">
        <f>$C55*PercMHHW!C55</f>
        <v>0</v>
      </c>
      <c r="F55" s="8">
        <f>$C55*PercMHHW!D55</f>
        <v>0</v>
      </c>
      <c r="G55" s="8">
        <f>$C55*PercMHHW!E55</f>
        <v>0</v>
      </c>
      <c r="H55" s="8">
        <f>$C55*PercMHHW!F55</f>
        <v>0</v>
      </c>
      <c r="I55" s="6">
        <f t="shared" si="2"/>
        <v>0</v>
      </c>
    </row>
    <row r="56" spans="1:9" x14ac:dyDescent="0.35">
      <c r="C56" s="6"/>
      <c r="D56" s="6"/>
      <c r="E56" s="6"/>
      <c r="F56" s="6"/>
      <c r="G56" s="6"/>
      <c r="H56" s="6"/>
    </row>
  </sheetData>
  <sortState ref="A2:I56">
    <sortCondition descending="1" ref="I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workbookViewId="0">
      <selection activeCell="B1" sqref="B1:B1048576"/>
    </sheetView>
  </sheetViews>
  <sheetFormatPr defaultRowHeight="14.5" x14ac:dyDescent="0.35"/>
  <cols>
    <col min="1" max="1" width="10.7265625" style="1" customWidth="1"/>
    <col min="2" max="2" width="18.7265625" style="1" customWidth="1"/>
    <col min="3" max="3" width="11.54296875" style="2" bestFit="1" customWidth="1"/>
    <col min="4" max="12" width="10.1796875" style="2" bestFit="1" customWidth="1"/>
    <col min="13" max="102" width="11.1796875" style="2" bestFit="1" customWidth="1"/>
    <col min="103" max="167" width="12.1796875" style="2" bestFit="1" customWidth="1"/>
    <col min="168" max="255" width="12.1796875" style="7" bestFit="1" customWidth="1"/>
    <col min="256" max="256" width="11.54296875" bestFit="1" customWidth="1"/>
  </cols>
  <sheetData>
    <row r="1" spans="1:256" x14ac:dyDescent="0.35">
      <c r="A1" s="1" t="s">
        <v>0</v>
      </c>
      <c r="B1" s="1" t="s">
        <v>1</v>
      </c>
      <c r="C1" s="2" t="s">
        <v>2</v>
      </c>
      <c r="D1" s="2" t="s">
        <v>74</v>
      </c>
      <c r="E1" s="2" t="s">
        <v>75</v>
      </c>
      <c r="F1" s="2" t="s">
        <v>76</v>
      </c>
      <c r="G1" s="2" t="s">
        <v>77</v>
      </c>
      <c r="H1" s="2" t="s">
        <v>78</v>
      </c>
      <c r="I1" s="2" t="s">
        <v>79</v>
      </c>
      <c r="J1" s="2" t="s">
        <v>80</v>
      </c>
      <c r="K1" s="2" t="s">
        <v>81</v>
      </c>
      <c r="L1" s="2" t="s">
        <v>82</v>
      </c>
      <c r="M1" s="2" t="s">
        <v>83</v>
      </c>
      <c r="N1" s="2" t="s">
        <v>84</v>
      </c>
      <c r="O1" s="2" t="s">
        <v>85</v>
      </c>
      <c r="P1" s="2" t="s">
        <v>86</v>
      </c>
      <c r="Q1" s="2" t="s">
        <v>87</v>
      </c>
      <c r="R1" s="2" t="s">
        <v>88</v>
      </c>
      <c r="S1" s="2" t="s">
        <v>89</v>
      </c>
      <c r="T1" s="2" t="s">
        <v>90</v>
      </c>
      <c r="U1" s="2" t="s">
        <v>91</v>
      </c>
      <c r="V1" s="2" t="s">
        <v>92</v>
      </c>
      <c r="W1" s="2" t="s">
        <v>93</v>
      </c>
      <c r="X1" s="2" t="s">
        <v>94</v>
      </c>
      <c r="Y1" s="2" t="s">
        <v>95</v>
      </c>
      <c r="Z1" s="2" t="s">
        <v>96</v>
      </c>
      <c r="AA1" s="2" t="s">
        <v>97</v>
      </c>
      <c r="AB1" s="2" t="s">
        <v>98</v>
      </c>
      <c r="AC1" s="2" t="s">
        <v>99</v>
      </c>
      <c r="AD1" s="2" t="s">
        <v>100</v>
      </c>
      <c r="AE1" s="2" t="s">
        <v>101</v>
      </c>
      <c r="AF1" s="2" t="s">
        <v>102</v>
      </c>
      <c r="AG1" s="2" t="s">
        <v>3</v>
      </c>
      <c r="AH1" s="2" t="s">
        <v>103</v>
      </c>
      <c r="AI1" s="2" t="s">
        <v>104</v>
      </c>
      <c r="AJ1" s="2" t="s">
        <v>105</v>
      </c>
      <c r="AK1" s="2" t="s">
        <v>106</v>
      </c>
      <c r="AL1" s="2" t="s">
        <v>107</v>
      </c>
      <c r="AM1" s="2" t="s">
        <v>108</v>
      </c>
      <c r="AN1" s="2" t="s">
        <v>109</v>
      </c>
      <c r="AO1" s="2" t="s">
        <v>110</v>
      </c>
      <c r="AP1" s="2" t="s">
        <v>111</v>
      </c>
      <c r="AQ1" s="2" t="s">
        <v>112</v>
      </c>
      <c r="AR1" s="2" t="s">
        <v>113</v>
      </c>
      <c r="AS1" s="2" t="s">
        <v>114</v>
      </c>
      <c r="AT1" s="2" t="s">
        <v>115</v>
      </c>
      <c r="AU1" s="2" t="s">
        <v>116</v>
      </c>
      <c r="AV1" s="2" t="s">
        <v>117</v>
      </c>
      <c r="AW1" s="2" t="s">
        <v>118</v>
      </c>
      <c r="AX1" s="2" t="s">
        <v>119</v>
      </c>
      <c r="AY1" s="2" t="s">
        <v>120</v>
      </c>
      <c r="AZ1" s="2" t="s">
        <v>121</v>
      </c>
      <c r="BA1" s="2" t="s">
        <v>122</v>
      </c>
      <c r="BB1" s="2" t="s">
        <v>123</v>
      </c>
      <c r="BC1" s="2" t="s">
        <v>124</v>
      </c>
      <c r="BD1" s="2" t="s">
        <v>125</v>
      </c>
      <c r="BE1" s="2" t="s">
        <v>126</v>
      </c>
      <c r="BF1" s="2" t="s">
        <v>127</v>
      </c>
      <c r="BG1" s="2" t="s">
        <v>128</v>
      </c>
      <c r="BH1" s="2" t="s">
        <v>129</v>
      </c>
      <c r="BI1" s="2" t="s">
        <v>130</v>
      </c>
      <c r="BJ1" s="2" t="s">
        <v>131</v>
      </c>
      <c r="BK1" s="2" t="s">
        <v>4</v>
      </c>
      <c r="BL1" s="2" t="s">
        <v>132</v>
      </c>
      <c r="BM1" s="2" t="s">
        <v>133</v>
      </c>
      <c r="BN1" s="2" t="s">
        <v>134</v>
      </c>
      <c r="BO1" s="2" t="s">
        <v>135</v>
      </c>
      <c r="BP1" s="2" t="s">
        <v>136</v>
      </c>
      <c r="BQ1" s="2" t="s">
        <v>137</v>
      </c>
      <c r="BR1" s="2" t="s">
        <v>138</v>
      </c>
      <c r="BS1" s="2" t="s">
        <v>139</v>
      </c>
      <c r="BT1" s="2" t="s">
        <v>140</v>
      </c>
      <c r="BU1" s="2" t="s">
        <v>141</v>
      </c>
      <c r="BV1" s="2" t="s">
        <v>142</v>
      </c>
      <c r="BW1" s="2" t="s">
        <v>143</v>
      </c>
      <c r="BX1" s="2" t="s">
        <v>144</v>
      </c>
      <c r="BY1" s="2" t="s">
        <v>145</v>
      </c>
      <c r="BZ1" s="2" t="s">
        <v>146</v>
      </c>
      <c r="CA1" s="2" t="s">
        <v>147</v>
      </c>
      <c r="CB1" s="2" t="s">
        <v>148</v>
      </c>
      <c r="CC1" s="2" t="s">
        <v>149</v>
      </c>
      <c r="CD1" s="2" t="s">
        <v>150</v>
      </c>
      <c r="CE1" s="2" t="s">
        <v>151</v>
      </c>
      <c r="CF1" s="2" t="s">
        <v>152</v>
      </c>
      <c r="CG1" s="2" t="s">
        <v>153</v>
      </c>
      <c r="CH1" s="2" t="s">
        <v>154</v>
      </c>
      <c r="CI1" s="2" t="s">
        <v>155</v>
      </c>
      <c r="CJ1" s="2" t="s">
        <v>156</v>
      </c>
      <c r="CK1" s="2" t="s">
        <v>157</v>
      </c>
      <c r="CL1" s="2" t="s">
        <v>158</v>
      </c>
      <c r="CM1" s="2" t="s">
        <v>159</v>
      </c>
      <c r="CN1" s="2" t="s">
        <v>160</v>
      </c>
      <c r="CO1" s="2" t="s">
        <v>161</v>
      </c>
      <c r="CP1" s="2" t="s">
        <v>5</v>
      </c>
      <c r="CQ1" s="2" t="s">
        <v>162</v>
      </c>
      <c r="CR1" s="2" t="s">
        <v>163</v>
      </c>
      <c r="CS1" s="2" t="s">
        <v>164</v>
      </c>
      <c r="CT1" s="2" t="s">
        <v>165</v>
      </c>
      <c r="CU1" s="2" t="s">
        <v>166</v>
      </c>
      <c r="CV1" s="2" t="s">
        <v>167</v>
      </c>
      <c r="CW1" s="2" t="s">
        <v>168</v>
      </c>
      <c r="CX1" s="2" t="s">
        <v>169</v>
      </c>
      <c r="CY1" s="2" t="s">
        <v>170</v>
      </c>
      <c r="CZ1" s="2" t="s">
        <v>171</v>
      </c>
      <c r="DA1" s="2" t="s">
        <v>172</v>
      </c>
      <c r="DB1" s="2" t="s">
        <v>173</v>
      </c>
      <c r="DC1" s="2" t="s">
        <v>174</v>
      </c>
      <c r="DD1" s="2" t="s">
        <v>175</v>
      </c>
      <c r="DE1" s="2" t="s">
        <v>176</v>
      </c>
      <c r="DF1" s="2" t="s">
        <v>177</v>
      </c>
      <c r="DG1" s="2" t="s">
        <v>178</v>
      </c>
      <c r="DH1" s="2" t="s">
        <v>179</v>
      </c>
      <c r="DI1" s="2" t="s">
        <v>180</v>
      </c>
      <c r="DJ1" s="2" t="s">
        <v>181</v>
      </c>
      <c r="DK1" s="2" t="s">
        <v>182</v>
      </c>
      <c r="DL1" s="2" t="s">
        <v>183</v>
      </c>
      <c r="DM1" s="2" t="s">
        <v>184</v>
      </c>
      <c r="DN1" s="2" t="s">
        <v>185</v>
      </c>
      <c r="DO1" s="2" t="s">
        <v>186</v>
      </c>
      <c r="DP1" s="2" t="s">
        <v>187</v>
      </c>
      <c r="DQ1" s="2" t="s">
        <v>188</v>
      </c>
      <c r="DR1" s="2" t="s">
        <v>189</v>
      </c>
      <c r="DS1" s="2" t="s">
        <v>190</v>
      </c>
      <c r="DT1" s="2" t="s">
        <v>6</v>
      </c>
      <c r="DU1" s="2" t="s">
        <v>191</v>
      </c>
      <c r="DV1" s="2" t="s">
        <v>192</v>
      </c>
      <c r="DW1" s="2" t="s">
        <v>193</v>
      </c>
      <c r="DX1" s="2" t="s">
        <v>194</v>
      </c>
      <c r="DY1" s="2" t="s">
        <v>195</v>
      </c>
      <c r="DZ1" s="2" t="s">
        <v>196</v>
      </c>
      <c r="EA1" s="2" t="s">
        <v>197</v>
      </c>
      <c r="EB1" s="2" t="s">
        <v>198</v>
      </c>
      <c r="EC1" s="2" t="s">
        <v>199</v>
      </c>
      <c r="ED1" s="2" t="s">
        <v>200</v>
      </c>
      <c r="EE1" s="2" t="s">
        <v>201</v>
      </c>
      <c r="EF1" s="2" t="s">
        <v>202</v>
      </c>
      <c r="EG1" s="2" t="s">
        <v>203</v>
      </c>
      <c r="EH1" s="2" t="s">
        <v>204</v>
      </c>
      <c r="EI1" s="2" t="s">
        <v>205</v>
      </c>
      <c r="EJ1" s="2" t="s">
        <v>206</v>
      </c>
      <c r="EK1" s="2" t="s">
        <v>207</v>
      </c>
      <c r="EL1" s="2" t="s">
        <v>208</v>
      </c>
      <c r="EM1" s="2" t="s">
        <v>209</v>
      </c>
      <c r="EN1" s="2" t="s">
        <v>210</v>
      </c>
      <c r="EO1" s="2" t="s">
        <v>211</v>
      </c>
      <c r="EP1" s="2" t="s">
        <v>212</v>
      </c>
      <c r="EQ1" s="2" t="s">
        <v>213</v>
      </c>
      <c r="ER1" s="2" t="s">
        <v>214</v>
      </c>
      <c r="ES1" s="2" t="s">
        <v>215</v>
      </c>
      <c r="ET1" s="2" t="s">
        <v>216</v>
      </c>
      <c r="EU1" s="2" t="s">
        <v>217</v>
      </c>
      <c r="EV1" s="2" t="s">
        <v>218</v>
      </c>
      <c r="EW1" s="2" t="s">
        <v>219</v>
      </c>
      <c r="EX1" s="2" t="s">
        <v>220</v>
      </c>
      <c r="EY1" s="2" t="s">
        <v>7</v>
      </c>
      <c r="EZ1" s="2" t="s">
        <v>221</v>
      </c>
      <c r="FA1" s="2" t="s">
        <v>222</v>
      </c>
      <c r="FB1" s="2" t="s">
        <v>223</v>
      </c>
      <c r="FC1" s="2" t="s">
        <v>224</v>
      </c>
      <c r="FD1" s="2" t="s">
        <v>225</v>
      </c>
      <c r="FE1" s="2" t="s">
        <v>226</v>
      </c>
      <c r="FF1" s="2" t="s">
        <v>227</v>
      </c>
      <c r="FG1" s="2" t="s">
        <v>228</v>
      </c>
      <c r="FH1" s="2" t="s">
        <v>229</v>
      </c>
      <c r="FI1" s="2" t="s">
        <v>230</v>
      </c>
      <c r="FJ1" s="2" t="s">
        <v>231</v>
      </c>
      <c r="FK1" s="2" t="s">
        <v>232</v>
      </c>
      <c r="FL1" s="7" t="s">
        <v>233</v>
      </c>
      <c r="FM1" s="7" t="s">
        <v>234</v>
      </c>
      <c r="FN1" s="7" t="s">
        <v>235</v>
      </c>
      <c r="FO1" s="7" t="s">
        <v>236</v>
      </c>
      <c r="FP1" s="7" t="s">
        <v>237</v>
      </c>
      <c r="FQ1" s="7" t="s">
        <v>238</v>
      </c>
      <c r="FR1" s="7" t="s">
        <v>239</v>
      </c>
      <c r="FS1" s="7" t="s">
        <v>240</v>
      </c>
      <c r="FT1" s="7" t="s">
        <v>241</v>
      </c>
      <c r="FU1" s="7" t="s">
        <v>242</v>
      </c>
      <c r="FV1" s="7" t="s">
        <v>243</v>
      </c>
      <c r="FW1" s="7" t="s">
        <v>244</v>
      </c>
      <c r="FX1" s="7" t="s">
        <v>245</v>
      </c>
      <c r="FY1" s="7" t="s">
        <v>246</v>
      </c>
      <c r="FZ1" s="7" t="s">
        <v>247</v>
      </c>
      <c r="GA1" s="7" t="s">
        <v>248</v>
      </c>
      <c r="GB1" s="7" t="s">
        <v>249</v>
      </c>
      <c r="GC1" s="7" t="s">
        <v>8</v>
      </c>
      <c r="GD1" s="7" t="s">
        <v>250</v>
      </c>
      <c r="GE1" s="7" t="s">
        <v>251</v>
      </c>
      <c r="GF1" s="7" t="s">
        <v>252</v>
      </c>
      <c r="GG1" s="7" t="s">
        <v>253</v>
      </c>
      <c r="GH1" s="7" t="s">
        <v>254</v>
      </c>
      <c r="GI1" s="7" t="s">
        <v>255</v>
      </c>
      <c r="GJ1" s="7" t="s">
        <v>256</v>
      </c>
      <c r="GK1" s="7" t="s">
        <v>257</v>
      </c>
      <c r="GL1" s="7" t="s">
        <v>258</v>
      </c>
      <c r="GM1" s="7" t="s">
        <v>259</v>
      </c>
      <c r="GN1" s="7" t="s">
        <v>260</v>
      </c>
      <c r="GO1" s="7" t="s">
        <v>261</v>
      </c>
      <c r="GP1" s="7" t="s">
        <v>262</v>
      </c>
      <c r="GQ1" s="7" t="s">
        <v>263</v>
      </c>
      <c r="GR1" s="7" t="s">
        <v>264</v>
      </c>
      <c r="GS1" s="7" t="s">
        <v>265</v>
      </c>
      <c r="GT1" s="7" t="s">
        <v>266</v>
      </c>
      <c r="GU1" s="7" t="s">
        <v>267</v>
      </c>
      <c r="GV1" s="7" t="s">
        <v>268</v>
      </c>
      <c r="GW1" s="7" t="s">
        <v>269</v>
      </c>
      <c r="GX1" s="7" t="s">
        <v>270</v>
      </c>
      <c r="GY1" s="7" t="s">
        <v>271</v>
      </c>
      <c r="GZ1" s="7" t="s">
        <v>272</v>
      </c>
      <c r="HA1" s="7" t="s">
        <v>273</v>
      </c>
      <c r="HB1" s="7" t="s">
        <v>274</v>
      </c>
      <c r="HC1" s="7" t="s">
        <v>275</v>
      </c>
      <c r="HD1" s="7" t="s">
        <v>276</v>
      </c>
      <c r="HE1" s="7" t="s">
        <v>277</v>
      </c>
      <c r="HF1" s="7" t="s">
        <v>278</v>
      </c>
      <c r="HG1" s="7" t="s">
        <v>279</v>
      </c>
      <c r="HH1" s="7" t="s">
        <v>9</v>
      </c>
      <c r="HI1" s="7" t="s">
        <v>280</v>
      </c>
      <c r="HJ1" s="7" t="s">
        <v>281</v>
      </c>
      <c r="HK1" s="7" t="s">
        <v>282</v>
      </c>
      <c r="HL1" s="7" t="s">
        <v>283</v>
      </c>
      <c r="HM1" s="7" t="s">
        <v>284</v>
      </c>
      <c r="HN1" s="7" t="s">
        <v>285</v>
      </c>
      <c r="HO1" s="7" t="s">
        <v>286</v>
      </c>
      <c r="HP1" s="7" t="s">
        <v>287</v>
      </c>
      <c r="HQ1" s="7" t="s">
        <v>288</v>
      </c>
      <c r="HR1" s="7" t="s">
        <v>289</v>
      </c>
      <c r="HS1" s="7" t="s">
        <v>290</v>
      </c>
      <c r="HT1" s="7" t="s">
        <v>291</v>
      </c>
      <c r="HU1" s="7" t="s">
        <v>292</v>
      </c>
      <c r="HV1" s="7" t="s">
        <v>293</v>
      </c>
      <c r="HW1" s="7" t="s">
        <v>294</v>
      </c>
      <c r="HX1" s="7" t="s">
        <v>295</v>
      </c>
      <c r="HY1" s="7" t="s">
        <v>296</v>
      </c>
      <c r="HZ1" s="7" t="s">
        <v>297</v>
      </c>
      <c r="IA1" s="7" t="s">
        <v>298</v>
      </c>
      <c r="IB1" s="7" t="s">
        <v>299</v>
      </c>
      <c r="IC1" s="7" t="s">
        <v>300</v>
      </c>
      <c r="ID1" s="7" t="s">
        <v>301</v>
      </c>
      <c r="IE1" s="7" t="s">
        <v>302</v>
      </c>
      <c r="IF1" s="7" t="s">
        <v>303</v>
      </c>
      <c r="IG1" s="7" t="s">
        <v>304</v>
      </c>
      <c r="IH1" s="7" t="s">
        <v>305</v>
      </c>
      <c r="II1" s="7" t="s">
        <v>306</v>
      </c>
      <c r="IJ1" s="7" t="s">
        <v>307</v>
      </c>
      <c r="IK1" s="7" t="s">
        <v>308</v>
      </c>
      <c r="IL1" s="7" t="s">
        <v>10</v>
      </c>
      <c r="IM1" s="7" t="s">
        <v>309</v>
      </c>
      <c r="IN1" s="7" t="s">
        <v>310</v>
      </c>
      <c r="IO1" s="7" t="s">
        <v>311</v>
      </c>
      <c r="IP1" s="7" t="s">
        <v>312</v>
      </c>
      <c r="IQ1" s="7" t="s">
        <v>313</v>
      </c>
      <c r="IR1" s="7" t="s">
        <v>314</v>
      </c>
      <c r="IS1" s="7" t="s">
        <v>315</v>
      </c>
      <c r="IT1" s="7" t="s">
        <v>316</v>
      </c>
      <c r="IU1" s="7" t="s">
        <v>317</v>
      </c>
      <c r="IV1" s="7" t="s">
        <v>318</v>
      </c>
    </row>
    <row r="2" spans="1:256" x14ac:dyDescent="0.35">
      <c r="A2" s="1">
        <v>53</v>
      </c>
      <c r="B2" s="1" t="s">
        <v>63</v>
      </c>
      <c r="C2" s="2">
        <v>606975</v>
      </c>
      <c r="D2" s="2">
        <v>12600</v>
      </c>
      <c r="E2" s="2">
        <v>14400</v>
      </c>
      <c r="F2" s="2">
        <v>6300</v>
      </c>
      <c r="G2" s="2">
        <v>9900</v>
      </c>
      <c r="H2" s="2">
        <v>10800</v>
      </c>
      <c r="I2" s="2">
        <v>7200</v>
      </c>
      <c r="J2" s="2">
        <v>7200</v>
      </c>
      <c r="K2" s="2">
        <v>9000</v>
      </c>
      <c r="L2" s="2">
        <v>6300</v>
      </c>
      <c r="M2" s="2">
        <v>9900</v>
      </c>
      <c r="N2" s="2">
        <v>9000</v>
      </c>
      <c r="O2" s="2">
        <v>12600</v>
      </c>
      <c r="P2" s="2">
        <v>10800</v>
      </c>
      <c r="Q2" s="2">
        <v>10800</v>
      </c>
      <c r="R2" s="2">
        <v>6300</v>
      </c>
      <c r="S2" s="2">
        <v>13500</v>
      </c>
      <c r="T2" s="2">
        <v>10800</v>
      </c>
      <c r="U2" s="2">
        <v>11700</v>
      </c>
      <c r="V2" s="2">
        <v>8100</v>
      </c>
      <c r="W2" s="2">
        <v>7200</v>
      </c>
      <c r="X2" s="2">
        <v>15300</v>
      </c>
      <c r="Y2" s="2">
        <v>11700</v>
      </c>
      <c r="Z2" s="2">
        <v>14400</v>
      </c>
      <c r="AA2" s="2">
        <v>13500</v>
      </c>
      <c r="AB2" s="2">
        <v>12600</v>
      </c>
      <c r="AC2" s="2">
        <v>10800</v>
      </c>
      <c r="AD2" s="2">
        <v>19800</v>
      </c>
      <c r="AE2" s="2">
        <v>18000</v>
      </c>
      <c r="AF2" s="2">
        <v>16200</v>
      </c>
      <c r="AG2" s="2">
        <v>7200</v>
      </c>
      <c r="AH2" s="2">
        <v>13500</v>
      </c>
      <c r="AI2" s="2">
        <v>15750</v>
      </c>
      <c r="AJ2" s="2">
        <v>19800</v>
      </c>
      <c r="AK2" s="2">
        <v>8100</v>
      </c>
      <c r="AL2" s="2">
        <v>18000</v>
      </c>
      <c r="AM2" s="2">
        <v>11700</v>
      </c>
      <c r="AN2" s="2">
        <v>12600</v>
      </c>
      <c r="AO2" s="2">
        <v>16200</v>
      </c>
      <c r="AP2" s="2">
        <v>12600</v>
      </c>
      <c r="AQ2" s="2">
        <v>11700</v>
      </c>
      <c r="AR2" s="2">
        <v>14400</v>
      </c>
      <c r="AS2" s="2">
        <v>18900</v>
      </c>
      <c r="AT2" s="2">
        <v>17100</v>
      </c>
      <c r="AU2" s="2">
        <v>21175</v>
      </c>
      <c r="AV2" s="2">
        <v>9900</v>
      </c>
      <c r="AW2" s="2">
        <v>12600</v>
      </c>
      <c r="AX2" s="2">
        <v>18900</v>
      </c>
      <c r="AY2" s="2">
        <v>14400</v>
      </c>
      <c r="AZ2" s="2">
        <v>23400</v>
      </c>
      <c r="BA2" s="2">
        <v>14400</v>
      </c>
      <c r="BB2" s="2">
        <v>17100</v>
      </c>
      <c r="BC2" s="2">
        <v>13950</v>
      </c>
      <c r="BD2" s="2">
        <v>18900</v>
      </c>
      <c r="BE2" s="2">
        <v>22500</v>
      </c>
      <c r="BF2" s="2">
        <v>16200</v>
      </c>
      <c r="BG2" s="2">
        <v>21600</v>
      </c>
      <c r="BH2" s="2">
        <v>13500</v>
      </c>
      <c r="BI2" s="2">
        <v>21600</v>
      </c>
      <c r="BJ2" s="2">
        <v>20700</v>
      </c>
      <c r="BK2" s="2">
        <v>18900</v>
      </c>
      <c r="BL2" s="2">
        <v>18900</v>
      </c>
      <c r="BM2" s="2">
        <v>12600</v>
      </c>
      <c r="BN2" s="2">
        <v>18000</v>
      </c>
      <c r="BO2" s="2">
        <v>19800</v>
      </c>
      <c r="BP2" s="2">
        <v>28800</v>
      </c>
      <c r="BQ2" s="2">
        <v>16200</v>
      </c>
      <c r="BR2" s="2">
        <v>20700</v>
      </c>
      <c r="BS2" s="2">
        <v>22500</v>
      </c>
      <c r="BT2" s="2">
        <v>21600</v>
      </c>
      <c r="BU2" s="2">
        <v>25200</v>
      </c>
      <c r="BV2" s="2">
        <v>17100</v>
      </c>
      <c r="BW2" s="2">
        <v>17100</v>
      </c>
      <c r="BX2" s="2">
        <v>20700</v>
      </c>
      <c r="BY2" s="2">
        <v>23400</v>
      </c>
      <c r="BZ2" s="2">
        <v>25200</v>
      </c>
      <c r="CA2" s="2">
        <v>14400</v>
      </c>
      <c r="CB2" s="2">
        <v>16200</v>
      </c>
      <c r="CC2" s="2">
        <v>25200</v>
      </c>
      <c r="CD2" s="2">
        <v>26100</v>
      </c>
      <c r="CE2" s="2">
        <v>775350</v>
      </c>
      <c r="CF2" s="2">
        <v>19800</v>
      </c>
      <c r="CG2" s="2">
        <v>24300</v>
      </c>
      <c r="CH2" s="2">
        <v>17100</v>
      </c>
      <c r="CI2" s="2">
        <v>20700</v>
      </c>
      <c r="CJ2" s="2">
        <v>19800</v>
      </c>
      <c r="CK2" s="2">
        <v>20700</v>
      </c>
      <c r="CL2" s="2">
        <v>27000</v>
      </c>
      <c r="CM2" s="2">
        <v>13500</v>
      </c>
      <c r="CN2" s="2">
        <v>18000</v>
      </c>
      <c r="CO2" s="2">
        <v>13500</v>
      </c>
      <c r="CP2" s="2">
        <v>20700</v>
      </c>
      <c r="CQ2" s="2">
        <v>19800</v>
      </c>
      <c r="CR2" s="2">
        <v>18750</v>
      </c>
      <c r="CS2" s="2">
        <v>14850</v>
      </c>
      <c r="CT2" s="2">
        <v>17100</v>
      </c>
      <c r="CU2" s="2">
        <v>14400</v>
      </c>
      <c r="CV2" s="2">
        <v>12600</v>
      </c>
      <c r="CW2" s="2">
        <v>14850</v>
      </c>
      <c r="CX2" s="2">
        <v>13500</v>
      </c>
      <c r="CY2" s="2">
        <v>16200</v>
      </c>
      <c r="CZ2" s="2">
        <v>20700</v>
      </c>
      <c r="DA2" s="2">
        <v>18900</v>
      </c>
      <c r="DB2" s="2">
        <v>17100</v>
      </c>
      <c r="DC2" s="2">
        <v>13500</v>
      </c>
      <c r="DD2" s="2">
        <v>20700</v>
      </c>
      <c r="DE2" s="2">
        <v>14400</v>
      </c>
      <c r="DF2" s="2">
        <v>13500</v>
      </c>
      <c r="DG2" s="2">
        <v>17100</v>
      </c>
      <c r="DH2" s="2">
        <v>13500</v>
      </c>
      <c r="DI2" s="2">
        <v>757800</v>
      </c>
      <c r="DJ2" s="2">
        <v>13500</v>
      </c>
      <c r="DK2" s="2">
        <v>8100</v>
      </c>
      <c r="DL2" s="2">
        <v>9900</v>
      </c>
      <c r="DM2" s="2">
        <v>9000</v>
      </c>
      <c r="DN2" s="2">
        <v>9000</v>
      </c>
      <c r="DO2" s="2">
        <v>5400</v>
      </c>
      <c r="DP2" s="2">
        <v>7200</v>
      </c>
      <c r="DQ2" s="2">
        <v>10800</v>
      </c>
      <c r="DR2" s="2">
        <v>12600</v>
      </c>
      <c r="DS2" s="2">
        <v>3600</v>
      </c>
      <c r="DT2" s="2">
        <v>5400</v>
      </c>
      <c r="DU2" s="2">
        <v>7200</v>
      </c>
      <c r="DV2" s="2">
        <v>4350</v>
      </c>
      <c r="DW2" s="2">
        <v>11700</v>
      </c>
      <c r="DX2" s="2">
        <v>2700</v>
      </c>
      <c r="DY2" s="2">
        <v>7200</v>
      </c>
      <c r="DZ2" s="2">
        <v>7200</v>
      </c>
      <c r="EA2" s="2">
        <v>7200</v>
      </c>
      <c r="EB2" s="2">
        <v>8100</v>
      </c>
      <c r="EC2" s="2">
        <v>1800</v>
      </c>
      <c r="ED2" s="2">
        <v>7200</v>
      </c>
      <c r="EE2" s="2">
        <v>6300</v>
      </c>
      <c r="EF2" s="2">
        <v>9000</v>
      </c>
      <c r="EG2" s="2">
        <v>3600</v>
      </c>
      <c r="EH2" s="2">
        <v>2700</v>
      </c>
      <c r="EI2" s="2">
        <v>5400</v>
      </c>
      <c r="EJ2" s="2">
        <v>6300</v>
      </c>
      <c r="EK2" s="2">
        <v>5400</v>
      </c>
      <c r="EL2" s="2">
        <v>3600</v>
      </c>
      <c r="EM2" s="2">
        <v>3600</v>
      </c>
      <c r="EN2" s="2">
        <v>435600</v>
      </c>
      <c r="EO2" s="2">
        <v>4500</v>
      </c>
      <c r="EP2" s="2">
        <v>3600</v>
      </c>
      <c r="EQ2" s="2">
        <v>6300</v>
      </c>
      <c r="ER2" s="2">
        <v>4500</v>
      </c>
      <c r="ES2" s="2">
        <v>1800</v>
      </c>
      <c r="ET2" s="2">
        <v>0</v>
      </c>
      <c r="EU2" s="2">
        <v>7200</v>
      </c>
      <c r="EV2" s="2">
        <v>2700</v>
      </c>
      <c r="EW2" s="2">
        <v>3600</v>
      </c>
      <c r="EX2" s="2">
        <v>900</v>
      </c>
      <c r="EY2" s="2">
        <v>2400</v>
      </c>
      <c r="EZ2" s="2">
        <v>4500</v>
      </c>
      <c r="FA2" s="2">
        <v>2700</v>
      </c>
      <c r="FB2" s="2">
        <v>2700</v>
      </c>
      <c r="FC2" s="2">
        <v>900</v>
      </c>
      <c r="FD2" s="2">
        <v>2700</v>
      </c>
      <c r="FE2" s="2">
        <v>3600</v>
      </c>
      <c r="FF2" s="2">
        <v>1800</v>
      </c>
      <c r="FG2" s="2">
        <v>1800</v>
      </c>
      <c r="FH2" s="2">
        <v>1800</v>
      </c>
      <c r="FI2" s="2">
        <v>1800</v>
      </c>
      <c r="FJ2" s="2">
        <v>4500</v>
      </c>
      <c r="FK2" s="2">
        <v>1800</v>
      </c>
      <c r="FL2" s="7">
        <v>1800</v>
      </c>
      <c r="FM2" s="7">
        <v>3600</v>
      </c>
      <c r="FN2" s="7">
        <v>2700</v>
      </c>
      <c r="FO2" s="7">
        <v>900</v>
      </c>
      <c r="FP2" s="7">
        <v>0</v>
      </c>
      <c r="FQ2" s="7">
        <v>2700</v>
      </c>
      <c r="FR2" s="7">
        <v>107100</v>
      </c>
      <c r="FS2" s="7">
        <v>900</v>
      </c>
      <c r="FT2" s="7">
        <v>0</v>
      </c>
      <c r="FU2" s="7">
        <v>0</v>
      </c>
      <c r="FV2" s="7">
        <v>1800</v>
      </c>
      <c r="FW2" s="7">
        <v>0</v>
      </c>
      <c r="FX2" s="7">
        <v>0</v>
      </c>
      <c r="FY2" s="7">
        <v>0</v>
      </c>
      <c r="FZ2" s="7">
        <v>900</v>
      </c>
      <c r="GA2" s="7">
        <v>900</v>
      </c>
      <c r="GB2" s="7">
        <v>0</v>
      </c>
      <c r="GC2" s="7">
        <v>900</v>
      </c>
      <c r="GD2" s="7">
        <v>900</v>
      </c>
      <c r="GE2" s="7">
        <v>1800</v>
      </c>
      <c r="GF2" s="7">
        <v>0</v>
      </c>
      <c r="GG2" s="7">
        <v>1800</v>
      </c>
      <c r="GH2" s="7">
        <v>900</v>
      </c>
      <c r="GI2" s="7">
        <v>900</v>
      </c>
      <c r="GJ2" s="7">
        <v>900</v>
      </c>
      <c r="GK2" s="7">
        <v>1800</v>
      </c>
      <c r="GL2" s="7">
        <v>900</v>
      </c>
      <c r="GM2" s="7">
        <v>0</v>
      </c>
      <c r="GN2" s="7">
        <v>1800</v>
      </c>
      <c r="GO2" s="7">
        <v>2700</v>
      </c>
      <c r="GP2" s="7">
        <v>1800</v>
      </c>
      <c r="GQ2" s="7">
        <v>0</v>
      </c>
      <c r="GR2" s="7">
        <v>0</v>
      </c>
      <c r="GS2" s="7">
        <v>1800</v>
      </c>
      <c r="GT2" s="7">
        <v>900</v>
      </c>
      <c r="GU2" s="7">
        <v>0</v>
      </c>
      <c r="GV2" s="7">
        <v>1800</v>
      </c>
      <c r="GW2" s="7">
        <v>24300</v>
      </c>
      <c r="GX2" s="7">
        <v>1800</v>
      </c>
      <c r="GY2" s="7">
        <v>900</v>
      </c>
      <c r="GZ2" s="7">
        <v>0</v>
      </c>
      <c r="HA2" s="7">
        <v>0</v>
      </c>
      <c r="HB2" s="7">
        <v>0</v>
      </c>
      <c r="HC2" s="7">
        <v>0</v>
      </c>
      <c r="HD2" s="7">
        <v>900</v>
      </c>
      <c r="HE2" s="7">
        <v>1800</v>
      </c>
      <c r="HF2" s="7">
        <v>900</v>
      </c>
      <c r="HG2" s="7">
        <v>900</v>
      </c>
      <c r="HH2" s="7">
        <v>2700</v>
      </c>
      <c r="HI2" s="7">
        <v>0</v>
      </c>
      <c r="HJ2" s="7">
        <v>0</v>
      </c>
      <c r="HK2" s="7">
        <v>900</v>
      </c>
      <c r="HL2" s="7">
        <v>0</v>
      </c>
      <c r="HM2" s="7">
        <v>1800</v>
      </c>
      <c r="HN2" s="7">
        <v>0</v>
      </c>
      <c r="HO2" s="7">
        <v>900</v>
      </c>
      <c r="HP2" s="7">
        <v>1800</v>
      </c>
      <c r="HQ2" s="7">
        <v>0</v>
      </c>
      <c r="HR2" s="7">
        <v>0</v>
      </c>
      <c r="HS2" s="7">
        <v>900</v>
      </c>
      <c r="HT2" s="7">
        <v>0</v>
      </c>
      <c r="HU2" s="7">
        <v>900</v>
      </c>
      <c r="HV2" s="7">
        <v>900</v>
      </c>
      <c r="HW2" s="7">
        <v>900</v>
      </c>
      <c r="HX2" s="7">
        <v>0</v>
      </c>
      <c r="HY2" s="7">
        <v>0</v>
      </c>
      <c r="HZ2" s="7">
        <v>0</v>
      </c>
      <c r="IA2" s="7">
        <v>0</v>
      </c>
      <c r="IB2" s="7">
        <v>900</v>
      </c>
      <c r="IC2" s="7">
        <v>0</v>
      </c>
      <c r="ID2" s="7">
        <v>0</v>
      </c>
      <c r="IE2" s="7">
        <v>0</v>
      </c>
      <c r="IF2" s="7">
        <v>0</v>
      </c>
      <c r="IG2" s="7">
        <v>0</v>
      </c>
      <c r="IH2" s="7">
        <v>0</v>
      </c>
      <c r="II2" s="7">
        <v>0</v>
      </c>
      <c r="IJ2" s="7">
        <v>0</v>
      </c>
      <c r="IK2" s="7">
        <v>0</v>
      </c>
      <c r="IL2" s="7">
        <v>900</v>
      </c>
      <c r="IM2" s="7">
        <v>1800</v>
      </c>
      <c r="IN2" s="7">
        <v>0</v>
      </c>
      <c r="IO2" s="7">
        <v>0</v>
      </c>
      <c r="IP2" s="7">
        <v>0</v>
      </c>
      <c r="IQ2" s="7">
        <v>0</v>
      </c>
      <c r="IR2" s="7">
        <v>900</v>
      </c>
      <c r="IS2" s="7">
        <v>0</v>
      </c>
      <c r="IT2" s="7">
        <v>0</v>
      </c>
      <c r="IU2" s="7">
        <v>0</v>
      </c>
      <c r="IV2" s="3">
        <f t="shared" ref="IV2:IV33" si="0">SUM(C2:IU2)</f>
        <v>4761700</v>
      </c>
    </row>
    <row r="3" spans="1:256" x14ac:dyDescent="0.35">
      <c r="A3" s="1">
        <v>23</v>
      </c>
      <c r="B3" s="1" t="s">
        <v>33</v>
      </c>
      <c r="C3" s="2">
        <v>26700</v>
      </c>
      <c r="D3" s="2">
        <v>0</v>
      </c>
      <c r="E3" s="2">
        <v>900</v>
      </c>
      <c r="F3" s="2">
        <v>1800</v>
      </c>
      <c r="G3" s="2">
        <v>900</v>
      </c>
      <c r="H3" s="2">
        <v>0</v>
      </c>
      <c r="I3" s="2">
        <v>750</v>
      </c>
      <c r="J3" s="2">
        <v>0</v>
      </c>
      <c r="K3" s="2">
        <v>900</v>
      </c>
      <c r="L3" s="2">
        <v>0</v>
      </c>
      <c r="M3" s="2">
        <v>900</v>
      </c>
      <c r="N3" s="2">
        <v>0</v>
      </c>
      <c r="O3" s="2">
        <v>0</v>
      </c>
      <c r="P3" s="2">
        <v>0</v>
      </c>
      <c r="Q3" s="2">
        <v>900</v>
      </c>
      <c r="R3" s="2">
        <v>900</v>
      </c>
      <c r="S3" s="2">
        <v>0</v>
      </c>
      <c r="T3" s="2">
        <v>900</v>
      </c>
      <c r="U3" s="2">
        <v>750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900</v>
      </c>
      <c r="AB3" s="2">
        <v>0</v>
      </c>
      <c r="AC3" s="2">
        <v>0</v>
      </c>
      <c r="AD3" s="2">
        <v>900</v>
      </c>
      <c r="AE3" s="2">
        <v>900</v>
      </c>
      <c r="AF3" s="2">
        <v>1800</v>
      </c>
      <c r="AG3" s="2">
        <v>900</v>
      </c>
      <c r="AH3" s="2">
        <v>0</v>
      </c>
      <c r="AI3" s="2">
        <v>1800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2700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900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900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900</v>
      </c>
      <c r="CB3" s="2">
        <v>0</v>
      </c>
      <c r="CC3" s="2">
        <v>0</v>
      </c>
      <c r="CD3" s="2">
        <v>0</v>
      </c>
      <c r="CE3" s="2">
        <v>28800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11700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29850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7">
        <v>0</v>
      </c>
      <c r="FM3" s="7">
        <v>0</v>
      </c>
      <c r="FN3" s="7">
        <v>0</v>
      </c>
      <c r="FO3" s="7">
        <v>0</v>
      </c>
      <c r="FP3" s="7">
        <v>0</v>
      </c>
      <c r="FQ3" s="7">
        <v>0</v>
      </c>
      <c r="FR3" s="7">
        <v>54150</v>
      </c>
      <c r="FS3" s="7">
        <v>0</v>
      </c>
      <c r="FT3" s="7">
        <v>0</v>
      </c>
      <c r="FU3" s="7">
        <v>0</v>
      </c>
      <c r="FV3" s="7">
        <v>0</v>
      </c>
      <c r="FW3" s="7">
        <v>0</v>
      </c>
      <c r="FX3" s="7">
        <v>0</v>
      </c>
      <c r="FY3" s="7">
        <v>0</v>
      </c>
      <c r="FZ3" s="7">
        <v>0</v>
      </c>
      <c r="GA3" s="7">
        <v>0</v>
      </c>
      <c r="GB3" s="7">
        <v>0</v>
      </c>
      <c r="GC3" s="7">
        <v>0</v>
      </c>
      <c r="GD3" s="7">
        <v>0</v>
      </c>
      <c r="GE3" s="7">
        <v>0</v>
      </c>
      <c r="GF3" s="7">
        <v>0</v>
      </c>
      <c r="GG3" s="7">
        <v>0</v>
      </c>
      <c r="GH3" s="7">
        <v>0</v>
      </c>
      <c r="GI3" s="7">
        <v>0</v>
      </c>
      <c r="GJ3" s="7">
        <v>0</v>
      </c>
      <c r="GK3" s="7">
        <v>0</v>
      </c>
      <c r="GL3" s="7">
        <v>0</v>
      </c>
      <c r="GM3" s="7">
        <v>0</v>
      </c>
      <c r="GN3" s="7">
        <v>0</v>
      </c>
      <c r="GO3" s="7">
        <v>0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18450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0</v>
      </c>
      <c r="HE3" s="7">
        <v>0</v>
      </c>
      <c r="HF3" s="7">
        <v>0</v>
      </c>
      <c r="HG3" s="7">
        <v>0</v>
      </c>
      <c r="HH3" s="7">
        <v>0</v>
      </c>
      <c r="HI3" s="7">
        <v>0</v>
      </c>
      <c r="HJ3" s="7">
        <v>0</v>
      </c>
      <c r="HK3" s="7">
        <v>0</v>
      </c>
      <c r="HL3" s="7">
        <v>0</v>
      </c>
      <c r="HM3" s="7">
        <v>0</v>
      </c>
      <c r="HN3" s="7">
        <v>0</v>
      </c>
      <c r="HO3" s="7">
        <v>0</v>
      </c>
      <c r="HP3" s="7">
        <v>0</v>
      </c>
      <c r="HQ3" s="7">
        <v>0</v>
      </c>
      <c r="HR3" s="7">
        <v>0</v>
      </c>
      <c r="HS3" s="7">
        <v>0</v>
      </c>
      <c r="HT3" s="7">
        <v>0</v>
      </c>
      <c r="HU3" s="7">
        <v>0</v>
      </c>
      <c r="HV3" s="7">
        <v>0</v>
      </c>
      <c r="HW3" s="7">
        <v>0</v>
      </c>
      <c r="HX3" s="7">
        <v>0</v>
      </c>
      <c r="HY3" s="7">
        <v>0</v>
      </c>
      <c r="HZ3" s="7">
        <v>0</v>
      </c>
      <c r="IA3" s="7">
        <v>0</v>
      </c>
      <c r="IB3" s="7">
        <v>0</v>
      </c>
      <c r="IC3" s="7">
        <v>0</v>
      </c>
      <c r="ID3" s="7">
        <v>0</v>
      </c>
      <c r="IE3" s="7">
        <v>0</v>
      </c>
      <c r="IF3" s="7">
        <v>0</v>
      </c>
      <c r="IG3" s="7">
        <v>0</v>
      </c>
      <c r="IH3" s="7">
        <v>0</v>
      </c>
      <c r="II3" s="7">
        <v>0</v>
      </c>
      <c r="IJ3" s="7">
        <v>0</v>
      </c>
      <c r="IK3" s="7">
        <v>0</v>
      </c>
      <c r="IL3" s="7">
        <v>0</v>
      </c>
      <c r="IM3" s="7">
        <v>0</v>
      </c>
      <c r="IN3" s="7">
        <v>0</v>
      </c>
      <c r="IO3" s="7">
        <v>0</v>
      </c>
      <c r="IP3" s="7">
        <v>0</v>
      </c>
      <c r="IQ3" s="7">
        <v>0</v>
      </c>
      <c r="IR3" s="7">
        <v>0</v>
      </c>
      <c r="IS3" s="7">
        <v>0</v>
      </c>
      <c r="IT3" s="7">
        <v>0</v>
      </c>
      <c r="IU3" s="7">
        <v>0</v>
      </c>
      <c r="IV3" s="3">
        <f t="shared" si="0"/>
        <v>191850</v>
      </c>
    </row>
    <row r="4" spans="1:256" x14ac:dyDescent="0.35">
      <c r="A4" s="1">
        <v>42</v>
      </c>
      <c r="B4" s="1" t="s">
        <v>52</v>
      </c>
      <c r="C4" s="2">
        <v>6306150</v>
      </c>
      <c r="D4" s="2">
        <v>32400</v>
      </c>
      <c r="E4" s="2">
        <v>35100</v>
      </c>
      <c r="F4" s="2">
        <v>33300</v>
      </c>
      <c r="G4" s="2">
        <v>37800</v>
      </c>
      <c r="H4" s="2">
        <v>36900</v>
      </c>
      <c r="I4" s="2">
        <v>25200</v>
      </c>
      <c r="J4" s="2">
        <v>25200</v>
      </c>
      <c r="K4" s="2">
        <v>40050</v>
      </c>
      <c r="L4" s="2">
        <v>31500</v>
      </c>
      <c r="M4" s="2">
        <v>35100</v>
      </c>
      <c r="N4" s="2">
        <v>38700</v>
      </c>
      <c r="O4" s="2">
        <v>27000</v>
      </c>
      <c r="P4" s="2">
        <v>43200</v>
      </c>
      <c r="Q4" s="2">
        <v>36000</v>
      </c>
      <c r="R4" s="2">
        <v>36000</v>
      </c>
      <c r="S4" s="2">
        <v>30600</v>
      </c>
      <c r="T4" s="2">
        <v>43200</v>
      </c>
      <c r="U4" s="2">
        <v>38700</v>
      </c>
      <c r="V4" s="2">
        <v>28350</v>
      </c>
      <c r="W4" s="2">
        <v>37800</v>
      </c>
      <c r="X4" s="2">
        <v>39600</v>
      </c>
      <c r="Y4" s="2">
        <v>36000</v>
      </c>
      <c r="Z4" s="2">
        <v>36900</v>
      </c>
      <c r="AA4" s="2">
        <v>43200</v>
      </c>
      <c r="AB4" s="2">
        <v>43200</v>
      </c>
      <c r="AC4" s="2">
        <v>31500</v>
      </c>
      <c r="AD4" s="2">
        <v>40500</v>
      </c>
      <c r="AE4" s="2">
        <v>36000</v>
      </c>
      <c r="AF4" s="2">
        <v>40500</v>
      </c>
      <c r="AG4" s="2">
        <v>32400</v>
      </c>
      <c r="AH4" s="2">
        <v>53100</v>
      </c>
      <c r="AI4" s="2">
        <v>44550</v>
      </c>
      <c r="AJ4" s="2">
        <v>29700</v>
      </c>
      <c r="AK4" s="2">
        <v>38700</v>
      </c>
      <c r="AL4" s="2">
        <v>35100</v>
      </c>
      <c r="AM4" s="2">
        <v>37800</v>
      </c>
      <c r="AN4" s="2">
        <v>48600</v>
      </c>
      <c r="AO4" s="2">
        <v>51300</v>
      </c>
      <c r="AP4" s="2">
        <v>41400</v>
      </c>
      <c r="AQ4" s="2">
        <v>29700</v>
      </c>
      <c r="AR4" s="2">
        <v>45900</v>
      </c>
      <c r="AS4" s="2">
        <v>42300</v>
      </c>
      <c r="AT4" s="2">
        <v>38700</v>
      </c>
      <c r="AU4" s="2">
        <v>44100</v>
      </c>
      <c r="AV4" s="2">
        <v>44100</v>
      </c>
      <c r="AW4" s="2">
        <v>47700</v>
      </c>
      <c r="AX4" s="2">
        <v>46800</v>
      </c>
      <c r="AY4" s="2">
        <v>42300</v>
      </c>
      <c r="AZ4" s="2">
        <v>44100</v>
      </c>
      <c r="BA4" s="2">
        <v>36900</v>
      </c>
      <c r="BB4" s="2">
        <v>41400</v>
      </c>
      <c r="BC4" s="2">
        <v>36000</v>
      </c>
      <c r="BD4" s="2">
        <v>31050</v>
      </c>
      <c r="BE4" s="2">
        <v>49500</v>
      </c>
      <c r="BF4" s="2">
        <v>36900</v>
      </c>
      <c r="BG4" s="2">
        <v>46800</v>
      </c>
      <c r="BH4" s="2">
        <v>49500</v>
      </c>
      <c r="BI4" s="2">
        <v>33750</v>
      </c>
      <c r="BJ4" s="2">
        <v>43950</v>
      </c>
      <c r="BK4" s="2">
        <v>22500</v>
      </c>
      <c r="BL4" s="2">
        <v>45000</v>
      </c>
      <c r="BM4" s="2">
        <v>36300</v>
      </c>
      <c r="BN4" s="2">
        <v>44100</v>
      </c>
      <c r="BO4" s="2">
        <v>35100</v>
      </c>
      <c r="BP4" s="2">
        <v>30600</v>
      </c>
      <c r="BQ4" s="2">
        <v>45000</v>
      </c>
      <c r="BR4" s="2">
        <v>33300</v>
      </c>
      <c r="BS4" s="2">
        <v>40500</v>
      </c>
      <c r="BT4" s="2">
        <v>30600</v>
      </c>
      <c r="BU4" s="2">
        <v>45000</v>
      </c>
      <c r="BV4" s="2">
        <v>46800</v>
      </c>
      <c r="BW4" s="2">
        <v>30600</v>
      </c>
      <c r="BX4" s="2">
        <v>22500</v>
      </c>
      <c r="BY4" s="2">
        <v>40500</v>
      </c>
      <c r="BZ4" s="2">
        <v>42300</v>
      </c>
      <c r="CA4" s="2">
        <v>24600</v>
      </c>
      <c r="CB4" s="2">
        <v>47700</v>
      </c>
      <c r="CC4" s="2">
        <v>34200</v>
      </c>
      <c r="CD4" s="2">
        <v>38700</v>
      </c>
      <c r="CE4" s="2">
        <v>1299450</v>
      </c>
      <c r="CF4" s="2">
        <v>29700</v>
      </c>
      <c r="CG4" s="2">
        <v>33300</v>
      </c>
      <c r="CH4" s="2">
        <v>33300</v>
      </c>
      <c r="CI4" s="2">
        <v>36900</v>
      </c>
      <c r="CJ4" s="2">
        <v>35100</v>
      </c>
      <c r="CK4" s="2">
        <v>34200</v>
      </c>
      <c r="CL4" s="2">
        <v>36900</v>
      </c>
      <c r="CM4" s="2">
        <v>36000</v>
      </c>
      <c r="CN4" s="2">
        <v>35100</v>
      </c>
      <c r="CO4" s="2">
        <v>39600</v>
      </c>
      <c r="CP4" s="2">
        <v>38700</v>
      </c>
      <c r="CQ4" s="2">
        <v>32400</v>
      </c>
      <c r="CR4" s="2">
        <v>31500</v>
      </c>
      <c r="CS4" s="2">
        <v>27000</v>
      </c>
      <c r="CT4" s="2">
        <v>34200</v>
      </c>
      <c r="CU4" s="2">
        <v>33300</v>
      </c>
      <c r="CV4" s="2">
        <v>41400</v>
      </c>
      <c r="CW4" s="2">
        <v>31500</v>
      </c>
      <c r="CX4" s="2">
        <v>31050</v>
      </c>
      <c r="CY4" s="2">
        <v>27000</v>
      </c>
      <c r="CZ4" s="2">
        <v>26100</v>
      </c>
      <c r="DA4" s="2">
        <v>20700</v>
      </c>
      <c r="DB4" s="2">
        <v>29700</v>
      </c>
      <c r="DC4" s="2">
        <v>34200</v>
      </c>
      <c r="DD4" s="2">
        <v>25200</v>
      </c>
      <c r="DE4" s="2">
        <v>25200</v>
      </c>
      <c r="DF4" s="2">
        <v>27000</v>
      </c>
      <c r="DG4" s="2">
        <v>25200</v>
      </c>
      <c r="DH4" s="2">
        <v>22500</v>
      </c>
      <c r="DI4" s="2">
        <v>974250</v>
      </c>
      <c r="DJ4" s="2">
        <v>17100</v>
      </c>
      <c r="DK4" s="2">
        <v>22950</v>
      </c>
      <c r="DL4" s="2">
        <v>18000</v>
      </c>
      <c r="DM4" s="2">
        <v>18900</v>
      </c>
      <c r="DN4" s="2">
        <v>18000</v>
      </c>
      <c r="DO4" s="2">
        <v>21600</v>
      </c>
      <c r="DP4" s="2">
        <v>19800</v>
      </c>
      <c r="DQ4" s="2">
        <v>16200</v>
      </c>
      <c r="DR4" s="2">
        <v>18900</v>
      </c>
      <c r="DS4" s="2">
        <v>16200</v>
      </c>
      <c r="DT4" s="2">
        <v>11700</v>
      </c>
      <c r="DU4" s="2">
        <v>23400</v>
      </c>
      <c r="DV4" s="2">
        <v>9900</v>
      </c>
      <c r="DW4" s="2">
        <v>12600</v>
      </c>
      <c r="DX4" s="2">
        <v>12600</v>
      </c>
      <c r="DY4" s="2">
        <v>18900</v>
      </c>
      <c r="DZ4" s="2">
        <v>11700</v>
      </c>
      <c r="EA4" s="2">
        <v>13500</v>
      </c>
      <c r="EB4" s="2">
        <v>9900</v>
      </c>
      <c r="EC4" s="2">
        <v>14400</v>
      </c>
      <c r="ED4" s="2">
        <v>8100</v>
      </c>
      <c r="EE4" s="2">
        <v>9900</v>
      </c>
      <c r="EF4" s="2">
        <v>12600</v>
      </c>
      <c r="EG4" s="2">
        <v>11100</v>
      </c>
      <c r="EH4" s="2">
        <v>8100</v>
      </c>
      <c r="EI4" s="2">
        <v>12600</v>
      </c>
      <c r="EJ4" s="2">
        <v>8100</v>
      </c>
      <c r="EK4" s="2">
        <v>11700</v>
      </c>
      <c r="EL4" s="2">
        <v>9900</v>
      </c>
      <c r="EM4" s="2">
        <v>7200</v>
      </c>
      <c r="EN4" s="2">
        <v>431250</v>
      </c>
      <c r="EO4" s="2">
        <v>9900</v>
      </c>
      <c r="EP4" s="2">
        <v>7200</v>
      </c>
      <c r="EQ4" s="2">
        <v>9900</v>
      </c>
      <c r="ER4" s="2">
        <v>2700</v>
      </c>
      <c r="ES4" s="2">
        <v>4500</v>
      </c>
      <c r="ET4" s="2">
        <v>9000</v>
      </c>
      <c r="EU4" s="2">
        <v>4800</v>
      </c>
      <c r="EV4" s="2">
        <v>6300</v>
      </c>
      <c r="EW4" s="2">
        <v>3600</v>
      </c>
      <c r="EX4" s="2">
        <v>4500</v>
      </c>
      <c r="EY4" s="2">
        <v>4500</v>
      </c>
      <c r="EZ4" s="2">
        <v>6300</v>
      </c>
      <c r="FA4" s="2">
        <v>4500</v>
      </c>
      <c r="FB4" s="2">
        <v>8100</v>
      </c>
      <c r="FC4" s="2">
        <v>3600</v>
      </c>
      <c r="FD4" s="2">
        <v>4500</v>
      </c>
      <c r="FE4" s="2">
        <v>1800</v>
      </c>
      <c r="FF4" s="2">
        <v>2700</v>
      </c>
      <c r="FG4" s="2">
        <v>8100</v>
      </c>
      <c r="FH4" s="2">
        <v>1800</v>
      </c>
      <c r="FI4" s="2">
        <v>2700</v>
      </c>
      <c r="FJ4" s="2">
        <v>4500</v>
      </c>
      <c r="FK4" s="2">
        <v>3600</v>
      </c>
      <c r="FL4" s="7">
        <v>3600</v>
      </c>
      <c r="FM4" s="7">
        <v>3600</v>
      </c>
      <c r="FN4" s="7">
        <v>1800</v>
      </c>
      <c r="FO4" s="7">
        <v>1800</v>
      </c>
      <c r="FP4" s="7">
        <v>1800</v>
      </c>
      <c r="FQ4" s="7">
        <v>1800</v>
      </c>
      <c r="FR4" s="7">
        <v>175500</v>
      </c>
      <c r="FS4" s="7">
        <v>1800</v>
      </c>
      <c r="FT4" s="7">
        <v>3600</v>
      </c>
      <c r="FU4" s="7">
        <v>0</v>
      </c>
      <c r="FV4" s="7">
        <v>900</v>
      </c>
      <c r="FW4" s="7">
        <v>1800</v>
      </c>
      <c r="FX4" s="7">
        <v>900</v>
      </c>
      <c r="FY4" s="7">
        <v>900</v>
      </c>
      <c r="FZ4" s="7">
        <v>0</v>
      </c>
      <c r="GA4" s="7">
        <v>900</v>
      </c>
      <c r="GB4" s="7">
        <v>2100</v>
      </c>
      <c r="GC4" s="7">
        <v>0</v>
      </c>
      <c r="GD4" s="7">
        <v>1800</v>
      </c>
      <c r="GE4" s="7">
        <v>1800</v>
      </c>
      <c r="GF4" s="7">
        <v>0</v>
      </c>
      <c r="GG4" s="7">
        <v>0</v>
      </c>
      <c r="GH4" s="7">
        <v>0</v>
      </c>
      <c r="GI4" s="7">
        <v>0</v>
      </c>
      <c r="GJ4" s="7">
        <v>1800</v>
      </c>
      <c r="GK4" s="7">
        <v>900</v>
      </c>
      <c r="GL4" s="7">
        <v>0</v>
      </c>
      <c r="GM4" s="7">
        <v>0</v>
      </c>
      <c r="GN4" s="7">
        <v>900</v>
      </c>
      <c r="GO4" s="7">
        <v>0</v>
      </c>
      <c r="GP4" s="7">
        <v>900</v>
      </c>
      <c r="GQ4" s="7">
        <v>900</v>
      </c>
      <c r="GR4" s="7">
        <v>1800</v>
      </c>
      <c r="GS4" s="7">
        <v>1350</v>
      </c>
      <c r="GT4" s="7">
        <v>0</v>
      </c>
      <c r="GU4" s="7">
        <v>900</v>
      </c>
      <c r="GV4" s="7">
        <v>900</v>
      </c>
      <c r="GW4" s="7">
        <v>22050</v>
      </c>
      <c r="GX4" s="7">
        <v>0</v>
      </c>
      <c r="GY4" s="7">
        <v>0</v>
      </c>
      <c r="GZ4" s="7">
        <v>0</v>
      </c>
      <c r="HA4" s="7">
        <v>0</v>
      </c>
      <c r="HB4" s="7">
        <v>1800</v>
      </c>
      <c r="HC4" s="7">
        <v>900</v>
      </c>
      <c r="HD4" s="7">
        <v>1800</v>
      </c>
      <c r="HE4" s="7">
        <v>900</v>
      </c>
      <c r="HF4" s="7">
        <v>0</v>
      </c>
      <c r="HG4" s="7">
        <v>0</v>
      </c>
      <c r="HH4" s="7">
        <v>900</v>
      </c>
      <c r="HI4" s="7">
        <v>0</v>
      </c>
      <c r="HJ4" s="7">
        <v>900</v>
      </c>
      <c r="HK4" s="7">
        <v>900</v>
      </c>
      <c r="HL4" s="7">
        <v>900</v>
      </c>
      <c r="HM4" s="7">
        <v>900</v>
      </c>
      <c r="HN4" s="7">
        <v>900</v>
      </c>
      <c r="HO4" s="7">
        <v>1800</v>
      </c>
      <c r="HP4" s="7">
        <v>900</v>
      </c>
      <c r="HQ4" s="7">
        <v>900</v>
      </c>
      <c r="HR4" s="7">
        <v>0</v>
      </c>
      <c r="HS4" s="7">
        <v>0</v>
      </c>
      <c r="HT4" s="7">
        <v>900</v>
      </c>
      <c r="HU4" s="7">
        <v>0</v>
      </c>
      <c r="HV4" s="7">
        <v>0</v>
      </c>
      <c r="HW4" s="7">
        <v>0</v>
      </c>
      <c r="HX4" s="7">
        <v>0</v>
      </c>
      <c r="HY4" s="7">
        <v>0</v>
      </c>
      <c r="HZ4" s="7">
        <v>900</v>
      </c>
      <c r="IA4" s="7">
        <v>0</v>
      </c>
      <c r="IB4" s="7">
        <v>0</v>
      </c>
      <c r="IC4" s="7">
        <v>0</v>
      </c>
      <c r="ID4" s="7">
        <v>0</v>
      </c>
      <c r="IE4" s="7">
        <v>0</v>
      </c>
      <c r="IF4" s="7">
        <v>0</v>
      </c>
      <c r="IG4" s="7">
        <v>0</v>
      </c>
      <c r="IH4" s="7">
        <v>900</v>
      </c>
      <c r="II4" s="7">
        <v>0</v>
      </c>
      <c r="IJ4" s="7">
        <v>0</v>
      </c>
      <c r="IK4" s="7">
        <v>900</v>
      </c>
      <c r="IL4" s="7">
        <v>0</v>
      </c>
      <c r="IM4" s="7">
        <v>0</v>
      </c>
      <c r="IN4" s="7">
        <v>0</v>
      </c>
      <c r="IO4" s="7">
        <v>0</v>
      </c>
      <c r="IP4" s="7">
        <v>0</v>
      </c>
      <c r="IQ4" s="7">
        <v>0</v>
      </c>
      <c r="IR4" s="7">
        <v>900</v>
      </c>
      <c r="IS4" s="7">
        <v>900</v>
      </c>
      <c r="IT4" s="7">
        <v>0</v>
      </c>
      <c r="IU4" s="7">
        <v>0</v>
      </c>
      <c r="IV4" s="3">
        <f t="shared" si="0"/>
        <v>13747800</v>
      </c>
    </row>
    <row r="5" spans="1:256" x14ac:dyDescent="0.35">
      <c r="A5" s="1">
        <v>20</v>
      </c>
      <c r="B5" s="1" t="s">
        <v>30</v>
      </c>
      <c r="C5" s="2">
        <v>177000</v>
      </c>
      <c r="D5" s="2">
        <v>2700</v>
      </c>
      <c r="E5" s="2">
        <v>2700</v>
      </c>
      <c r="F5" s="2">
        <v>2700</v>
      </c>
      <c r="G5" s="2">
        <v>3600</v>
      </c>
      <c r="H5" s="2">
        <v>2700</v>
      </c>
      <c r="I5" s="2">
        <v>900</v>
      </c>
      <c r="J5" s="2">
        <v>0</v>
      </c>
      <c r="K5" s="2">
        <v>1800</v>
      </c>
      <c r="L5" s="2">
        <v>0</v>
      </c>
      <c r="M5" s="2">
        <v>0</v>
      </c>
      <c r="N5" s="2">
        <v>1800</v>
      </c>
      <c r="O5" s="2">
        <v>900</v>
      </c>
      <c r="P5" s="2">
        <v>1800</v>
      </c>
      <c r="Q5" s="2">
        <v>900</v>
      </c>
      <c r="R5" s="2">
        <v>900</v>
      </c>
      <c r="S5" s="2">
        <v>900</v>
      </c>
      <c r="T5" s="2">
        <v>0</v>
      </c>
      <c r="U5" s="2">
        <v>1800</v>
      </c>
      <c r="V5" s="2">
        <v>1800</v>
      </c>
      <c r="W5" s="2">
        <v>900</v>
      </c>
      <c r="X5" s="2">
        <v>0</v>
      </c>
      <c r="Y5" s="2">
        <v>2700</v>
      </c>
      <c r="Z5" s="2">
        <v>0</v>
      </c>
      <c r="AA5" s="2">
        <v>900</v>
      </c>
      <c r="AB5" s="2">
        <v>0</v>
      </c>
      <c r="AC5" s="2">
        <v>0</v>
      </c>
      <c r="AD5" s="2">
        <v>1800</v>
      </c>
      <c r="AE5" s="2">
        <v>900</v>
      </c>
      <c r="AF5" s="2">
        <v>0</v>
      </c>
      <c r="AG5" s="2">
        <v>0</v>
      </c>
      <c r="AH5" s="2">
        <v>900</v>
      </c>
      <c r="AI5" s="2">
        <v>0</v>
      </c>
      <c r="AJ5" s="2">
        <v>0</v>
      </c>
      <c r="AK5" s="2">
        <v>900</v>
      </c>
      <c r="AL5" s="2">
        <v>2700</v>
      </c>
      <c r="AM5" s="2">
        <v>0</v>
      </c>
      <c r="AN5" s="2">
        <v>0</v>
      </c>
      <c r="AO5" s="2">
        <v>900</v>
      </c>
      <c r="AP5" s="2">
        <v>1800</v>
      </c>
      <c r="AQ5" s="2">
        <v>1800</v>
      </c>
      <c r="AR5" s="2">
        <v>0</v>
      </c>
      <c r="AS5" s="2">
        <v>900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900</v>
      </c>
      <c r="BA5" s="2">
        <v>900</v>
      </c>
      <c r="BB5" s="2">
        <v>900</v>
      </c>
      <c r="BC5" s="2">
        <v>0</v>
      </c>
      <c r="BD5" s="2">
        <v>900</v>
      </c>
      <c r="BE5" s="2">
        <v>900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900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900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900</v>
      </c>
      <c r="CD5" s="2">
        <v>0</v>
      </c>
      <c r="CE5" s="2">
        <v>77400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900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900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900</v>
      </c>
      <c r="DI5" s="2">
        <v>57600</v>
      </c>
      <c r="DJ5" s="2">
        <v>0</v>
      </c>
      <c r="DK5" s="2">
        <v>0</v>
      </c>
      <c r="DL5" s="2">
        <v>0</v>
      </c>
      <c r="DM5" s="2">
        <v>0</v>
      </c>
      <c r="DN5" s="2">
        <v>900</v>
      </c>
      <c r="DO5" s="2">
        <v>1800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900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1800</v>
      </c>
      <c r="EJ5" s="2">
        <v>0</v>
      </c>
      <c r="EK5" s="2">
        <v>0</v>
      </c>
      <c r="EL5" s="2">
        <v>900</v>
      </c>
      <c r="EM5" s="2">
        <v>900</v>
      </c>
      <c r="EN5" s="2">
        <v>105150</v>
      </c>
      <c r="EO5" s="2">
        <v>900</v>
      </c>
      <c r="EP5" s="2">
        <v>1800</v>
      </c>
      <c r="EQ5" s="2">
        <v>0</v>
      </c>
      <c r="ER5" s="2">
        <v>900</v>
      </c>
      <c r="ES5" s="2">
        <v>0</v>
      </c>
      <c r="ET5" s="2">
        <v>0</v>
      </c>
      <c r="EU5" s="2">
        <v>900</v>
      </c>
      <c r="EV5" s="2">
        <v>0</v>
      </c>
      <c r="EW5" s="2">
        <v>900</v>
      </c>
      <c r="EX5" s="2">
        <v>0</v>
      </c>
      <c r="EY5" s="2">
        <v>900</v>
      </c>
      <c r="EZ5" s="2">
        <v>1800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900</v>
      </c>
      <c r="FJ5" s="2">
        <v>0</v>
      </c>
      <c r="FK5" s="2">
        <v>900</v>
      </c>
      <c r="FL5" s="7">
        <v>0</v>
      </c>
      <c r="FM5" s="7">
        <v>0</v>
      </c>
      <c r="FN5" s="7">
        <v>0</v>
      </c>
      <c r="FO5" s="7">
        <v>0</v>
      </c>
      <c r="FP5" s="7">
        <v>0</v>
      </c>
      <c r="FQ5" s="7">
        <v>0</v>
      </c>
      <c r="FR5" s="7">
        <v>162900</v>
      </c>
      <c r="FS5" s="7">
        <v>900</v>
      </c>
      <c r="FT5" s="7">
        <v>1800</v>
      </c>
      <c r="FU5" s="7">
        <v>0</v>
      </c>
      <c r="FV5" s="7">
        <v>900</v>
      </c>
      <c r="FW5" s="7">
        <v>0</v>
      </c>
      <c r="FX5" s="7">
        <v>0</v>
      </c>
      <c r="FY5" s="7">
        <v>0</v>
      </c>
      <c r="FZ5" s="7">
        <v>0</v>
      </c>
      <c r="GA5" s="7">
        <v>0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900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98100</v>
      </c>
      <c r="GX5" s="7">
        <v>0</v>
      </c>
      <c r="GY5" s="7">
        <v>0</v>
      </c>
      <c r="GZ5" s="7">
        <v>0</v>
      </c>
      <c r="HA5" s="7">
        <v>900</v>
      </c>
      <c r="HB5" s="7">
        <v>900</v>
      </c>
      <c r="HC5" s="7">
        <v>7200</v>
      </c>
      <c r="HD5" s="7">
        <v>0</v>
      </c>
      <c r="HE5" s="7">
        <v>0</v>
      </c>
      <c r="HF5" s="7">
        <v>0</v>
      </c>
      <c r="HG5" s="7">
        <v>0</v>
      </c>
      <c r="HH5" s="7">
        <v>0</v>
      </c>
      <c r="HI5" s="7">
        <v>900</v>
      </c>
      <c r="HJ5" s="7">
        <v>0</v>
      </c>
      <c r="HK5" s="7">
        <v>0</v>
      </c>
      <c r="HL5" s="7">
        <v>0</v>
      </c>
      <c r="HM5" s="7">
        <v>0</v>
      </c>
      <c r="HN5" s="7">
        <v>900</v>
      </c>
      <c r="HO5" s="7">
        <v>900</v>
      </c>
      <c r="HP5" s="7">
        <v>0</v>
      </c>
      <c r="HQ5" s="7">
        <v>1800</v>
      </c>
      <c r="HR5" s="7">
        <v>0</v>
      </c>
      <c r="HS5" s="7">
        <v>0</v>
      </c>
      <c r="HT5" s="7">
        <v>2700</v>
      </c>
      <c r="HU5" s="7">
        <v>900</v>
      </c>
      <c r="HV5" s="7">
        <v>0</v>
      </c>
      <c r="HW5" s="7">
        <v>0</v>
      </c>
      <c r="HX5" s="7">
        <v>0</v>
      </c>
      <c r="HY5" s="7">
        <v>900</v>
      </c>
      <c r="HZ5" s="7">
        <v>3600</v>
      </c>
      <c r="IA5" s="7">
        <v>46800</v>
      </c>
      <c r="IB5" s="7">
        <v>0</v>
      </c>
      <c r="IC5" s="7">
        <v>0</v>
      </c>
      <c r="ID5" s="7">
        <v>0</v>
      </c>
      <c r="IE5" s="7">
        <v>0</v>
      </c>
      <c r="IF5" s="7">
        <v>900</v>
      </c>
      <c r="IG5" s="7">
        <v>0</v>
      </c>
      <c r="IH5" s="7">
        <v>0</v>
      </c>
      <c r="II5" s="7">
        <v>0</v>
      </c>
      <c r="IJ5" s="7">
        <v>0</v>
      </c>
      <c r="IK5" s="7">
        <v>0</v>
      </c>
      <c r="IL5" s="7">
        <v>0</v>
      </c>
      <c r="IM5" s="7">
        <v>900</v>
      </c>
      <c r="IN5" s="7">
        <v>900</v>
      </c>
      <c r="IO5" s="7">
        <v>0</v>
      </c>
      <c r="IP5" s="7">
        <v>0</v>
      </c>
      <c r="IQ5" s="7">
        <v>0</v>
      </c>
      <c r="IR5" s="7">
        <v>0</v>
      </c>
      <c r="IS5" s="7">
        <v>0</v>
      </c>
      <c r="IT5" s="7">
        <v>0</v>
      </c>
      <c r="IU5" s="7">
        <v>0</v>
      </c>
      <c r="IV5" s="3">
        <f t="shared" si="0"/>
        <v>825750</v>
      </c>
    </row>
    <row r="6" spans="1:256" x14ac:dyDescent="0.35">
      <c r="A6" s="1">
        <v>33</v>
      </c>
      <c r="B6" s="1" t="s">
        <v>43</v>
      </c>
      <c r="C6" s="2">
        <v>5463425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0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0</v>
      </c>
      <c r="FW6" s="7">
        <v>0</v>
      </c>
      <c r="FX6" s="7">
        <v>0</v>
      </c>
      <c r="FY6" s="7">
        <v>0</v>
      </c>
      <c r="FZ6" s="7">
        <v>0</v>
      </c>
      <c r="GA6" s="7">
        <v>0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0</v>
      </c>
      <c r="HE6" s="7">
        <v>0</v>
      </c>
      <c r="HF6" s="7">
        <v>0</v>
      </c>
      <c r="HG6" s="7">
        <v>0</v>
      </c>
      <c r="HH6" s="7">
        <v>0</v>
      </c>
      <c r="HI6" s="7">
        <v>0</v>
      </c>
      <c r="HJ6" s="7">
        <v>0</v>
      </c>
      <c r="HK6" s="7">
        <v>0</v>
      </c>
      <c r="HL6" s="7">
        <v>0</v>
      </c>
      <c r="HM6" s="7">
        <v>0</v>
      </c>
      <c r="HN6" s="7">
        <v>0</v>
      </c>
      <c r="HO6" s="7">
        <v>0</v>
      </c>
      <c r="HP6" s="7">
        <v>0</v>
      </c>
      <c r="HQ6" s="7">
        <v>0</v>
      </c>
      <c r="HR6" s="7">
        <v>0</v>
      </c>
      <c r="HS6" s="7">
        <v>0</v>
      </c>
      <c r="HT6" s="7">
        <v>0</v>
      </c>
      <c r="HU6" s="7">
        <v>0</v>
      </c>
      <c r="HV6" s="7">
        <v>0</v>
      </c>
      <c r="HW6" s="7">
        <v>0</v>
      </c>
      <c r="HX6" s="7">
        <v>0</v>
      </c>
      <c r="HY6" s="7">
        <v>0</v>
      </c>
      <c r="HZ6" s="7">
        <v>0</v>
      </c>
      <c r="IA6" s="7">
        <v>0</v>
      </c>
      <c r="IB6" s="7">
        <v>0</v>
      </c>
      <c r="IC6" s="7">
        <v>0</v>
      </c>
      <c r="ID6" s="7">
        <v>0</v>
      </c>
      <c r="IE6" s="7">
        <v>0</v>
      </c>
      <c r="IF6" s="7">
        <v>0</v>
      </c>
      <c r="IG6" s="7">
        <v>0</v>
      </c>
      <c r="IH6" s="7">
        <v>0</v>
      </c>
      <c r="II6" s="7">
        <v>0</v>
      </c>
      <c r="IJ6" s="7">
        <v>0</v>
      </c>
      <c r="IK6" s="7">
        <v>0</v>
      </c>
      <c r="IL6" s="7">
        <v>0</v>
      </c>
      <c r="IM6" s="7">
        <v>0</v>
      </c>
      <c r="IN6" s="7">
        <v>0</v>
      </c>
      <c r="IO6" s="7">
        <v>0</v>
      </c>
      <c r="IP6" s="7">
        <v>0</v>
      </c>
      <c r="IQ6" s="7">
        <v>0</v>
      </c>
      <c r="IR6" s="7">
        <v>0</v>
      </c>
      <c r="IS6" s="7">
        <v>0</v>
      </c>
      <c r="IT6" s="7">
        <v>0</v>
      </c>
      <c r="IU6" s="7">
        <v>0</v>
      </c>
      <c r="IV6" s="3">
        <f t="shared" si="0"/>
        <v>5463425</v>
      </c>
    </row>
    <row r="7" spans="1:256" x14ac:dyDescent="0.35">
      <c r="A7" s="1">
        <v>34</v>
      </c>
      <c r="B7" s="1" t="s">
        <v>44</v>
      </c>
      <c r="C7" s="2">
        <v>492150</v>
      </c>
      <c r="D7" s="2">
        <v>2700</v>
      </c>
      <c r="E7" s="2">
        <v>4500</v>
      </c>
      <c r="F7" s="2">
        <v>2700</v>
      </c>
      <c r="G7" s="2">
        <v>4500</v>
      </c>
      <c r="H7" s="2">
        <v>3600</v>
      </c>
      <c r="I7" s="2">
        <v>1800</v>
      </c>
      <c r="J7" s="2">
        <v>900</v>
      </c>
      <c r="K7" s="2">
        <v>1800</v>
      </c>
      <c r="L7" s="2">
        <v>6450</v>
      </c>
      <c r="M7" s="2">
        <v>1200</v>
      </c>
      <c r="N7" s="2">
        <v>1800</v>
      </c>
      <c r="O7" s="2">
        <v>2700</v>
      </c>
      <c r="P7" s="2">
        <v>900</v>
      </c>
      <c r="Q7" s="2">
        <v>1800</v>
      </c>
      <c r="R7" s="2">
        <v>900</v>
      </c>
      <c r="S7" s="2">
        <v>4500</v>
      </c>
      <c r="T7" s="2">
        <v>1800</v>
      </c>
      <c r="U7" s="2">
        <v>900</v>
      </c>
      <c r="V7" s="2">
        <v>3600</v>
      </c>
      <c r="W7" s="2">
        <v>4500</v>
      </c>
      <c r="X7" s="2">
        <v>4650</v>
      </c>
      <c r="Y7" s="2">
        <v>4500</v>
      </c>
      <c r="Z7" s="2">
        <v>0</v>
      </c>
      <c r="AA7" s="2">
        <v>2700</v>
      </c>
      <c r="AB7" s="2">
        <v>2700</v>
      </c>
      <c r="AC7" s="2">
        <v>3600</v>
      </c>
      <c r="AD7" s="2">
        <v>900</v>
      </c>
      <c r="AE7" s="2">
        <v>2700</v>
      </c>
      <c r="AF7" s="2">
        <v>900</v>
      </c>
      <c r="AG7" s="2">
        <v>3600</v>
      </c>
      <c r="AH7" s="2">
        <v>2700</v>
      </c>
      <c r="AI7" s="2">
        <v>1800</v>
      </c>
      <c r="AJ7" s="2">
        <v>1800</v>
      </c>
      <c r="AK7" s="2">
        <v>2700</v>
      </c>
      <c r="AL7" s="2">
        <v>2700</v>
      </c>
      <c r="AM7" s="2">
        <v>3600</v>
      </c>
      <c r="AN7" s="2">
        <v>900</v>
      </c>
      <c r="AO7" s="2">
        <v>1800</v>
      </c>
      <c r="AP7" s="2">
        <v>2700</v>
      </c>
      <c r="AQ7" s="2">
        <v>2700</v>
      </c>
      <c r="AR7" s="2">
        <v>2700</v>
      </c>
      <c r="AS7" s="2">
        <v>2700</v>
      </c>
      <c r="AT7" s="2">
        <v>6300</v>
      </c>
      <c r="AU7" s="2">
        <v>6600</v>
      </c>
      <c r="AV7" s="2">
        <v>3600</v>
      </c>
      <c r="AW7" s="2">
        <v>3600</v>
      </c>
      <c r="AX7" s="2">
        <v>2700</v>
      </c>
      <c r="AY7" s="2">
        <v>900</v>
      </c>
      <c r="AZ7" s="2">
        <v>2700</v>
      </c>
      <c r="BA7" s="2">
        <v>3600</v>
      </c>
      <c r="BB7" s="2">
        <v>1800</v>
      </c>
      <c r="BC7" s="2">
        <v>900</v>
      </c>
      <c r="BD7" s="2">
        <v>0</v>
      </c>
      <c r="BE7" s="2">
        <v>2700</v>
      </c>
      <c r="BF7" s="2">
        <v>2700</v>
      </c>
      <c r="BG7" s="2">
        <v>900</v>
      </c>
      <c r="BH7" s="2">
        <v>2700</v>
      </c>
      <c r="BI7" s="2">
        <v>1800</v>
      </c>
      <c r="BJ7" s="2">
        <v>4500</v>
      </c>
      <c r="BK7" s="2">
        <v>2700</v>
      </c>
      <c r="BL7" s="2">
        <v>5400</v>
      </c>
      <c r="BM7" s="2">
        <v>900</v>
      </c>
      <c r="BN7" s="2">
        <v>900</v>
      </c>
      <c r="BO7" s="2">
        <v>5400</v>
      </c>
      <c r="BP7" s="2">
        <v>6300</v>
      </c>
      <c r="BQ7" s="2">
        <v>9000</v>
      </c>
      <c r="BR7" s="2">
        <v>2100</v>
      </c>
      <c r="BS7" s="2">
        <v>6300</v>
      </c>
      <c r="BT7" s="2">
        <v>1800</v>
      </c>
      <c r="BU7" s="2">
        <v>4500</v>
      </c>
      <c r="BV7" s="2">
        <v>4500</v>
      </c>
      <c r="BW7" s="2">
        <v>3600</v>
      </c>
      <c r="BX7" s="2">
        <v>4500</v>
      </c>
      <c r="BY7" s="2">
        <v>900</v>
      </c>
      <c r="BZ7" s="2">
        <v>3900</v>
      </c>
      <c r="CA7" s="2">
        <v>3600</v>
      </c>
      <c r="CB7" s="2">
        <v>900</v>
      </c>
      <c r="CC7" s="2">
        <v>2700</v>
      </c>
      <c r="CD7" s="2">
        <v>4500</v>
      </c>
      <c r="CE7" s="2">
        <v>30600</v>
      </c>
      <c r="CF7" s="2">
        <v>4500</v>
      </c>
      <c r="CG7" s="2">
        <v>2700</v>
      </c>
      <c r="CH7" s="2">
        <v>2700</v>
      </c>
      <c r="CI7" s="2">
        <v>5400</v>
      </c>
      <c r="CJ7" s="2">
        <v>3600</v>
      </c>
      <c r="CK7" s="2">
        <v>900</v>
      </c>
      <c r="CL7" s="2">
        <v>2700</v>
      </c>
      <c r="CM7" s="2">
        <v>2700</v>
      </c>
      <c r="CN7" s="2">
        <v>2700</v>
      </c>
      <c r="CO7" s="2">
        <v>2700</v>
      </c>
      <c r="CP7" s="2">
        <v>4500</v>
      </c>
      <c r="CQ7" s="2">
        <v>2700</v>
      </c>
      <c r="CR7" s="2">
        <v>2700</v>
      </c>
      <c r="CS7" s="2">
        <v>1800</v>
      </c>
      <c r="CT7" s="2">
        <v>3600</v>
      </c>
      <c r="CU7" s="2">
        <v>2700</v>
      </c>
      <c r="CV7" s="2">
        <v>4500</v>
      </c>
      <c r="CW7" s="2">
        <v>2700</v>
      </c>
      <c r="CX7" s="2">
        <v>2700</v>
      </c>
      <c r="CY7" s="2">
        <v>0</v>
      </c>
      <c r="CZ7" s="2">
        <v>1800</v>
      </c>
      <c r="DA7" s="2">
        <v>3600</v>
      </c>
      <c r="DB7" s="2">
        <v>900</v>
      </c>
      <c r="DC7" s="2">
        <v>3600</v>
      </c>
      <c r="DD7" s="2">
        <v>3600</v>
      </c>
      <c r="DE7" s="2">
        <v>5400</v>
      </c>
      <c r="DF7" s="2">
        <v>900</v>
      </c>
      <c r="DG7" s="2">
        <v>4500</v>
      </c>
      <c r="DH7" s="2">
        <v>1800</v>
      </c>
      <c r="DI7" s="2">
        <v>9900</v>
      </c>
      <c r="DJ7" s="2">
        <v>3600</v>
      </c>
      <c r="DK7" s="2">
        <v>2700</v>
      </c>
      <c r="DL7" s="2">
        <v>1800</v>
      </c>
      <c r="DM7" s="2">
        <v>4500</v>
      </c>
      <c r="DN7" s="2">
        <v>1800</v>
      </c>
      <c r="DO7" s="2">
        <v>2700</v>
      </c>
      <c r="DP7" s="2">
        <v>7200</v>
      </c>
      <c r="DQ7" s="2">
        <v>1800</v>
      </c>
      <c r="DR7" s="2">
        <v>1800</v>
      </c>
      <c r="DS7" s="2">
        <v>1800</v>
      </c>
      <c r="DT7" s="2">
        <v>900</v>
      </c>
      <c r="DU7" s="2">
        <v>900</v>
      </c>
      <c r="DV7" s="2">
        <v>0</v>
      </c>
      <c r="DW7" s="2">
        <v>2700</v>
      </c>
      <c r="DX7" s="2">
        <v>1800</v>
      </c>
      <c r="DY7" s="2">
        <v>900</v>
      </c>
      <c r="DZ7" s="2">
        <v>900</v>
      </c>
      <c r="EA7" s="2">
        <v>0</v>
      </c>
      <c r="EB7" s="2">
        <v>1800</v>
      </c>
      <c r="EC7" s="2">
        <v>2700</v>
      </c>
      <c r="ED7" s="2">
        <v>0</v>
      </c>
      <c r="EE7" s="2">
        <v>0</v>
      </c>
      <c r="EF7" s="2">
        <v>900</v>
      </c>
      <c r="EG7" s="2">
        <v>1800</v>
      </c>
      <c r="EH7" s="2">
        <v>900</v>
      </c>
      <c r="EI7" s="2">
        <v>0</v>
      </c>
      <c r="EJ7" s="2">
        <v>900</v>
      </c>
      <c r="EK7" s="2">
        <v>900</v>
      </c>
      <c r="EL7" s="2">
        <v>0</v>
      </c>
      <c r="EM7" s="2">
        <v>0</v>
      </c>
      <c r="EN7" s="2">
        <v>1800</v>
      </c>
      <c r="EO7" s="2">
        <v>0</v>
      </c>
      <c r="EP7" s="2">
        <v>900</v>
      </c>
      <c r="EQ7" s="2">
        <v>0</v>
      </c>
      <c r="ER7" s="2">
        <v>0</v>
      </c>
      <c r="ES7" s="2">
        <v>900</v>
      </c>
      <c r="ET7" s="2">
        <v>0</v>
      </c>
      <c r="EU7" s="2">
        <v>900</v>
      </c>
      <c r="EV7" s="2">
        <v>0</v>
      </c>
      <c r="EW7" s="2">
        <v>0</v>
      </c>
      <c r="EX7" s="2">
        <v>900</v>
      </c>
      <c r="EY7" s="2">
        <v>0</v>
      </c>
      <c r="EZ7" s="2">
        <v>0</v>
      </c>
      <c r="FA7" s="2">
        <v>0</v>
      </c>
      <c r="FB7" s="2">
        <v>0</v>
      </c>
      <c r="FC7" s="2">
        <v>900</v>
      </c>
      <c r="FD7" s="2">
        <v>0</v>
      </c>
      <c r="FE7" s="2">
        <v>0</v>
      </c>
      <c r="FF7" s="2">
        <v>900</v>
      </c>
      <c r="FG7" s="2">
        <v>0</v>
      </c>
      <c r="FH7" s="2">
        <v>900</v>
      </c>
      <c r="FI7" s="2">
        <v>0</v>
      </c>
      <c r="FJ7" s="2">
        <v>0</v>
      </c>
      <c r="FK7" s="2">
        <v>0</v>
      </c>
      <c r="FL7" s="7">
        <v>0</v>
      </c>
      <c r="FM7" s="7">
        <v>0</v>
      </c>
      <c r="FN7" s="7">
        <v>0</v>
      </c>
      <c r="FO7" s="7">
        <v>0</v>
      </c>
      <c r="FP7" s="7">
        <v>0</v>
      </c>
      <c r="FQ7" s="7">
        <v>0</v>
      </c>
      <c r="FR7" s="7">
        <v>0</v>
      </c>
      <c r="FS7" s="7">
        <v>0</v>
      </c>
      <c r="FT7" s="7">
        <v>0</v>
      </c>
      <c r="FU7" s="7">
        <v>0</v>
      </c>
      <c r="FV7" s="7">
        <v>0</v>
      </c>
      <c r="FW7" s="7">
        <v>900</v>
      </c>
      <c r="FX7" s="7">
        <v>0</v>
      </c>
      <c r="FY7" s="7">
        <v>900</v>
      </c>
      <c r="FZ7" s="7">
        <v>0</v>
      </c>
      <c r="GA7" s="7">
        <v>0</v>
      </c>
      <c r="GB7" s="7">
        <v>0</v>
      </c>
      <c r="GC7" s="7">
        <v>0</v>
      </c>
      <c r="GD7" s="7">
        <v>0</v>
      </c>
      <c r="GE7" s="7">
        <v>0</v>
      </c>
      <c r="GF7" s="7">
        <v>0</v>
      </c>
      <c r="GG7" s="7">
        <v>0</v>
      </c>
      <c r="GH7" s="7">
        <v>0</v>
      </c>
      <c r="GI7" s="7">
        <v>0</v>
      </c>
      <c r="GJ7" s="7">
        <v>0</v>
      </c>
      <c r="GK7" s="7">
        <v>0</v>
      </c>
      <c r="GL7" s="7">
        <v>0</v>
      </c>
      <c r="GM7" s="7">
        <v>0</v>
      </c>
      <c r="GN7" s="7">
        <v>0</v>
      </c>
      <c r="GO7" s="7">
        <v>0</v>
      </c>
      <c r="GP7" s="7">
        <v>0</v>
      </c>
      <c r="GQ7" s="7">
        <v>0</v>
      </c>
      <c r="GR7" s="7">
        <v>0</v>
      </c>
      <c r="GS7" s="7">
        <v>0</v>
      </c>
      <c r="GT7" s="7">
        <v>0</v>
      </c>
      <c r="GU7" s="7">
        <v>0</v>
      </c>
      <c r="GV7" s="7">
        <v>900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0</v>
      </c>
      <c r="HE7" s="7">
        <v>0</v>
      </c>
      <c r="HF7" s="7">
        <v>0</v>
      </c>
      <c r="HG7" s="7">
        <v>0</v>
      </c>
      <c r="HH7" s="7">
        <v>0</v>
      </c>
      <c r="HI7" s="7">
        <v>0</v>
      </c>
      <c r="HJ7" s="7">
        <v>0</v>
      </c>
      <c r="HK7" s="7">
        <v>0</v>
      </c>
      <c r="HL7" s="7">
        <v>0</v>
      </c>
      <c r="HM7" s="7">
        <v>0</v>
      </c>
      <c r="HN7" s="7">
        <v>0</v>
      </c>
      <c r="HO7" s="7">
        <v>0</v>
      </c>
      <c r="HP7" s="7">
        <v>0</v>
      </c>
      <c r="HQ7" s="7">
        <v>0</v>
      </c>
      <c r="HR7" s="7">
        <v>0</v>
      </c>
      <c r="HS7" s="7">
        <v>0</v>
      </c>
      <c r="HT7" s="7">
        <v>0</v>
      </c>
      <c r="HU7" s="7">
        <v>0</v>
      </c>
      <c r="HV7" s="7">
        <v>0</v>
      </c>
      <c r="HW7" s="7">
        <v>0</v>
      </c>
      <c r="HX7" s="7">
        <v>0</v>
      </c>
      <c r="HY7" s="7">
        <v>0</v>
      </c>
      <c r="HZ7" s="7">
        <v>0</v>
      </c>
      <c r="IA7" s="7">
        <v>0</v>
      </c>
      <c r="IB7" s="7">
        <v>0</v>
      </c>
      <c r="IC7" s="7">
        <v>0</v>
      </c>
      <c r="ID7" s="7">
        <v>0</v>
      </c>
      <c r="IE7" s="7">
        <v>0</v>
      </c>
      <c r="IF7" s="7">
        <v>0</v>
      </c>
      <c r="IG7" s="7">
        <v>0</v>
      </c>
      <c r="IH7" s="7">
        <v>0</v>
      </c>
      <c r="II7" s="7">
        <v>0</v>
      </c>
      <c r="IJ7" s="7">
        <v>0</v>
      </c>
      <c r="IK7" s="7">
        <v>0</v>
      </c>
      <c r="IL7" s="7">
        <v>0</v>
      </c>
      <c r="IM7" s="7">
        <v>0</v>
      </c>
      <c r="IN7" s="7">
        <v>0</v>
      </c>
      <c r="IO7" s="7">
        <v>0</v>
      </c>
      <c r="IP7" s="7">
        <v>0</v>
      </c>
      <c r="IQ7" s="7">
        <v>0</v>
      </c>
      <c r="IR7" s="7">
        <v>0</v>
      </c>
      <c r="IS7" s="7">
        <v>0</v>
      </c>
      <c r="IT7" s="7">
        <v>0</v>
      </c>
      <c r="IU7" s="7">
        <v>0</v>
      </c>
      <c r="IV7" s="3">
        <f t="shared" si="0"/>
        <v>906750</v>
      </c>
    </row>
    <row r="8" spans="1:256" x14ac:dyDescent="0.35">
      <c r="A8" s="1">
        <v>5</v>
      </c>
      <c r="B8" s="1" t="s">
        <v>15</v>
      </c>
      <c r="C8" s="2">
        <v>1654975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7">
        <v>0</v>
      </c>
      <c r="FM8" s="7">
        <v>0</v>
      </c>
      <c r="FN8" s="7">
        <v>0</v>
      </c>
      <c r="FO8" s="7">
        <v>0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0</v>
      </c>
      <c r="FW8" s="7">
        <v>0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0</v>
      </c>
      <c r="GE8" s="7">
        <v>0</v>
      </c>
      <c r="GF8" s="7">
        <v>0</v>
      </c>
      <c r="GG8" s="7">
        <v>0</v>
      </c>
      <c r="GH8" s="7">
        <v>0</v>
      </c>
      <c r="GI8" s="7">
        <v>0</v>
      </c>
      <c r="GJ8" s="7">
        <v>0</v>
      </c>
      <c r="GK8" s="7">
        <v>0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0</v>
      </c>
      <c r="HE8" s="7">
        <v>0</v>
      </c>
      <c r="HF8" s="7">
        <v>0</v>
      </c>
      <c r="HG8" s="7">
        <v>0</v>
      </c>
      <c r="HH8" s="7">
        <v>0</v>
      </c>
      <c r="HI8" s="7">
        <v>0</v>
      </c>
      <c r="HJ8" s="7">
        <v>0</v>
      </c>
      <c r="HK8" s="7">
        <v>0</v>
      </c>
      <c r="HL8" s="7">
        <v>0</v>
      </c>
      <c r="HM8" s="7">
        <v>0</v>
      </c>
      <c r="HN8" s="7">
        <v>0</v>
      </c>
      <c r="HO8" s="7">
        <v>0</v>
      </c>
      <c r="HP8" s="7">
        <v>0</v>
      </c>
      <c r="HQ8" s="7">
        <v>0</v>
      </c>
      <c r="HR8" s="7">
        <v>0</v>
      </c>
      <c r="HS8" s="7">
        <v>0</v>
      </c>
      <c r="HT8" s="7">
        <v>0</v>
      </c>
      <c r="HU8" s="7">
        <v>0</v>
      </c>
      <c r="HV8" s="7">
        <v>0</v>
      </c>
      <c r="HW8" s="7">
        <v>0</v>
      </c>
      <c r="HX8" s="7">
        <v>0</v>
      </c>
      <c r="HY8" s="7">
        <v>0</v>
      </c>
      <c r="HZ8" s="7">
        <v>0</v>
      </c>
      <c r="IA8" s="7">
        <v>0</v>
      </c>
      <c r="IB8" s="7">
        <v>0</v>
      </c>
      <c r="IC8" s="7">
        <v>0</v>
      </c>
      <c r="ID8" s="7">
        <v>0</v>
      </c>
      <c r="IE8" s="7">
        <v>0</v>
      </c>
      <c r="IF8" s="7">
        <v>0</v>
      </c>
      <c r="IG8" s="7">
        <v>0</v>
      </c>
      <c r="IH8" s="7">
        <v>0</v>
      </c>
      <c r="II8" s="7">
        <v>0</v>
      </c>
      <c r="IJ8" s="7">
        <v>0</v>
      </c>
      <c r="IK8" s="7">
        <v>0</v>
      </c>
      <c r="IL8" s="7">
        <v>0</v>
      </c>
      <c r="IM8" s="7">
        <v>0</v>
      </c>
      <c r="IN8" s="7">
        <v>0</v>
      </c>
      <c r="IO8" s="7">
        <v>0</v>
      </c>
      <c r="IP8" s="7">
        <v>0</v>
      </c>
      <c r="IQ8" s="7">
        <v>0</v>
      </c>
      <c r="IR8" s="7">
        <v>0</v>
      </c>
      <c r="IS8" s="7">
        <v>0</v>
      </c>
      <c r="IT8" s="7">
        <v>0</v>
      </c>
      <c r="IU8" s="7">
        <v>0</v>
      </c>
      <c r="IV8" s="3">
        <f t="shared" si="0"/>
        <v>1654975</v>
      </c>
    </row>
    <row r="9" spans="1:256" x14ac:dyDescent="0.35">
      <c r="A9" s="1">
        <v>18</v>
      </c>
      <c r="B9" s="1" t="s">
        <v>28</v>
      </c>
      <c r="C9" s="2">
        <v>8864025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900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900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300</v>
      </c>
      <c r="CM9" s="2">
        <v>0</v>
      </c>
      <c r="CN9" s="2">
        <v>0</v>
      </c>
      <c r="CO9" s="2">
        <v>0</v>
      </c>
      <c r="CP9" s="2">
        <v>900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900</v>
      </c>
      <c r="CZ9" s="2">
        <v>900</v>
      </c>
      <c r="DA9" s="2">
        <v>0</v>
      </c>
      <c r="DB9" s="2">
        <v>0</v>
      </c>
      <c r="DC9" s="2">
        <v>0</v>
      </c>
      <c r="DD9" s="2">
        <v>1800</v>
      </c>
      <c r="DE9" s="2">
        <v>0</v>
      </c>
      <c r="DF9" s="2">
        <v>0</v>
      </c>
      <c r="DG9" s="2">
        <v>900</v>
      </c>
      <c r="DH9" s="2">
        <v>0</v>
      </c>
      <c r="DI9" s="2">
        <v>0</v>
      </c>
      <c r="DJ9" s="2">
        <v>0</v>
      </c>
      <c r="DK9" s="2">
        <v>900</v>
      </c>
      <c r="DL9" s="2">
        <v>900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900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300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7">
        <v>0</v>
      </c>
      <c r="FM9" s="7">
        <v>0</v>
      </c>
      <c r="FN9" s="7">
        <v>0</v>
      </c>
      <c r="FO9" s="7">
        <v>0</v>
      </c>
      <c r="FP9" s="7">
        <v>0</v>
      </c>
      <c r="FQ9" s="7">
        <v>0</v>
      </c>
      <c r="FR9" s="7">
        <v>0</v>
      </c>
      <c r="FS9" s="7">
        <v>0</v>
      </c>
      <c r="FT9" s="7">
        <v>0</v>
      </c>
      <c r="FU9" s="7">
        <v>0</v>
      </c>
      <c r="FV9" s="7">
        <v>0</v>
      </c>
      <c r="FW9" s="7">
        <v>0</v>
      </c>
      <c r="FX9" s="7">
        <v>0</v>
      </c>
      <c r="FY9" s="7">
        <v>0</v>
      </c>
      <c r="FZ9" s="7">
        <v>0</v>
      </c>
      <c r="GA9" s="7">
        <v>0</v>
      </c>
      <c r="GB9" s="7">
        <v>0</v>
      </c>
      <c r="GC9" s="7">
        <v>0</v>
      </c>
      <c r="GD9" s="7">
        <v>0</v>
      </c>
      <c r="GE9" s="7">
        <v>0</v>
      </c>
      <c r="GF9" s="7">
        <v>0</v>
      </c>
      <c r="GG9" s="7">
        <v>0</v>
      </c>
      <c r="GH9" s="7">
        <v>0</v>
      </c>
      <c r="GI9" s="7">
        <v>0</v>
      </c>
      <c r="GJ9" s="7">
        <v>0</v>
      </c>
      <c r="GK9" s="7">
        <v>0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0</v>
      </c>
      <c r="HE9" s="7">
        <v>0</v>
      </c>
      <c r="HF9" s="7">
        <v>0</v>
      </c>
      <c r="HG9" s="7">
        <v>0</v>
      </c>
      <c r="HH9" s="7">
        <v>0</v>
      </c>
      <c r="HI9" s="7">
        <v>0</v>
      </c>
      <c r="HJ9" s="7">
        <v>0</v>
      </c>
      <c r="HK9" s="7">
        <v>0</v>
      </c>
      <c r="HL9" s="7">
        <v>0</v>
      </c>
      <c r="HM9" s="7">
        <v>0</v>
      </c>
      <c r="HN9" s="7">
        <v>0</v>
      </c>
      <c r="HO9" s="7">
        <v>0</v>
      </c>
      <c r="HP9" s="7">
        <v>0</v>
      </c>
      <c r="HQ9" s="7">
        <v>0</v>
      </c>
      <c r="HR9" s="7">
        <v>0</v>
      </c>
      <c r="HS9" s="7">
        <v>0</v>
      </c>
      <c r="HT9" s="7">
        <v>0</v>
      </c>
      <c r="HU9" s="7">
        <v>0</v>
      </c>
      <c r="HV9" s="7">
        <v>0</v>
      </c>
      <c r="HW9" s="7">
        <v>0</v>
      </c>
      <c r="HX9" s="7">
        <v>0</v>
      </c>
      <c r="HY9" s="7">
        <v>0</v>
      </c>
      <c r="HZ9" s="7">
        <v>0</v>
      </c>
      <c r="IA9" s="7">
        <v>0</v>
      </c>
      <c r="IB9" s="7">
        <v>0</v>
      </c>
      <c r="IC9" s="7">
        <v>0</v>
      </c>
      <c r="ID9" s="7">
        <v>0</v>
      </c>
      <c r="IE9" s="7">
        <v>0</v>
      </c>
      <c r="IF9" s="7">
        <v>0</v>
      </c>
      <c r="IG9" s="7">
        <v>0</v>
      </c>
      <c r="IH9" s="7">
        <v>0</v>
      </c>
      <c r="II9" s="7">
        <v>0</v>
      </c>
      <c r="IJ9" s="7">
        <v>0</v>
      </c>
      <c r="IK9" s="7">
        <v>0</v>
      </c>
      <c r="IL9" s="7">
        <v>0</v>
      </c>
      <c r="IM9" s="7">
        <v>0</v>
      </c>
      <c r="IN9" s="7">
        <v>0</v>
      </c>
      <c r="IO9" s="7">
        <v>0</v>
      </c>
      <c r="IP9" s="7">
        <v>0</v>
      </c>
      <c r="IQ9" s="7">
        <v>0</v>
      </c>
      <c r="IR9" s="7">
        <v>0</v>
      </c>
      <c r="IS9" s="7">
        <v>0</v>
      </c>
      <c r="IT9" s="7">
        <v>0</v>
      </c>
      <c r="IU9" s="7">
        <v>0</v>
      </c>
      <c r="IV9" s="3">
        <f t="shared" si="0"/>
        <v>8874525</v>
      </c>
    </row>
    <row r="10" spans="1:256" x14ac:dyDescent="0.35">
      <c r="A10" s="1">
        <v>10</v>
      </c>
      <c r="B10" s="1" t="s">
        <v>20</v>
      </c>
      <c r="C10" s="2">
        <v>1469700</v>
      </c>
      <c r="D10" s="2">
        <v>1800</v>
      </c>
      <c r="E10" s="2">
        <v>5400</v>
      </c>
      <c r="F10" s="2">
        <v>900</v>
      </c>
      <c r="G10" s="2">
        <v>2700</v>
      </c>
      <c r="H10" s="2">
        <v>900</v>
      </c>
      <c r="I10" s="2">
        <v>4500</v>
      </c>
      <c r="J10" s="2">
        <v>5400</v>
      </c>
      <c r="K10" s="2">
        <v>2700</v>
      </c>
      <c r="L10" s="2">
        <v>4500</v>
      </c>
      <c r="M10" s="2">
        <v>3600</v>
      </c>
      <c r="N10" s="2">
        <v>2700</v>
      </c>
      <c r="O10" s="2">
        <v>2700</v>
      </c>
      <c r="P10" s="2">
        <v>4500</v>
      </c>
      <c r="Q10" s="2">
        <v>2700</v>
      </c>
      <c r="R10" s="2">
        <v>2700</v>
      </c>
      <c r="S10" s="2">
        <v>3600</v>
      </c>
      <c r="T10" s="2">
        <v>2700</v>
      </c>
      <c r="U10" s="2">
        <v>5400</v>
      </c>
      <c r="V10" s="2">
        <v>3600</v>
      </c>
      <c r="W10" s="2">
        <v>1800</v>
      </c>
      <c r="X10" s="2">
        <v>2700</v>
      </c>
      <c r="Y10" s="2">
        <v>2700</v>
      </c>
      <c r="Z10" s="2">
        <v>2700</v>
      </c>
      <c r="AA10" s="2">
        <v>900</v>
      </c>
      <c r="AB10" s="2">
        <v>3600</v>
      </c>
      <c r="AC10" s="2">
        <v>4500</v>
      </c>
      <c r="AD10" s="2">
        <v>4500</v>
      </c>
      <c r="AE10" s="2">
        <v>1800</v>
      </c>
      <c r="AF10" s="2">
        <v>900</v>
      </c>
      <c r="AG10" s="2">
        <v>4500</v>
      </c>
      <c r="AH10" s="2">
        <v>1800</v>
      </c>
      <c r="AI10" s="2">
        <v>0</v>
      </c>
      <c r="AJ10" s="2">
        <v>1800</v>
      </c>
      <c r="AK10" s="2">
        <v>2700</v>
      </c>
      <c r="AL10" s="2">
        <v>900</v>
      </c>
      <c r="AM10" s="2">
        <v>4500</v>
      </c>
      <c r="AN10" s="2">
        <v>1800</v>
      </c>
      <c r="AO10" s="2">
        <v>2700</v>
      </c>
      <c r="AP10" s="2">
        <v>0</v>
      </c>
      <c r="AQ10" s="2">
        <v>3600</v>
      </c>
      <c r="AR10" s="2">
        <v>1800</v>
      </c>
      <c r="AS10" s="2">
        <v>3600</v>
      </c>
      <c r="AT10" s="2">
        <v>2700</v>
      </c>
      <c r="AU10" s="2">
        <v>900</v>
      </c>
      <c r="AV10" s="2">
        <v>1800</v>
      </c>
      <c r="AW10" s="2">
        <v>900</v>
      </c>
      <c r="AX10" s="2">
        <v>1800</v>
      </c>
      <c r="AY10" s="2">
        <v>0</v>
      </c>
      <c r="AZ10" s="2">
        <v>2700</v>
      </c>
      <c r="BA10" s="2">
        <v>2700</v>
      </c>
      <c r="BB10" s="2">
        <v>0</v>
      </c>
      <c r="BC10" s="2">
        <v>1800</v>
      </c>
      <c r="BD10" s="2">
        <v>3600</v>
      </c>
      <c r="BE10" s="2">
        <v>2700</v>
      </c>
      <c r="BF10" s="2">
        <v>900</v>
      </c>
      <c r="BG10" s="2">
        <v>2700</v>
      </c>
      <c r="BH10" s="2">
        <v>900</v>
      </c>
      <c r="BI10" s="2">
        <v>900</v>
      </c>
      <c r="BJ10" s="2">
        <v>1800</v>
      </c>
      <c r="BK10" s="2">
        <v>0</v>
      </c>
      <c r="BL10" s="2">
        <v>0</v>
      </c>
      <c r="BM10" s="2">
        <v>1800</v>
      </c>
      <c r="BN10" s="2">
        <v>900</v>
      </c>
      <c r="BO10" s="2">
        <v>3600</v>
      </c>
      <c r="BP10" s="2">
        <v>900</v>
      </c>
      <c r="BQ10" s="2">
        <v>2700</v>
      </c>
      <c r="BR10" s="2">
        <v>0</v>
      </c>
      <c r="BS10" s="2">
        <v>2700</v>
      </c>
      <c r="BT10" s="2">
        <v>0</v>
      </c>
      <c r="BU10" s="2">
        <v>1800</v>
      </c>
      <c r="BV10" s="2">
        <v>2700</v>
      </c>
      <c r="BW10" s="2">
        <v>1800</v>
      </c>
      <c r="BX10" s="2">
        <v>1800</v>
      </c>
      <c r="BY10" s="2">
        <v>1800</v>
      </c>
      <c r="BZ10" s="2">
        <v>900</v>
      </c>
      <c r="CA10" s="2">
        <v>2700</v>
      </c>
      <c r="CB10" s="2">
        <v>2700</v>
      </c>
      <c r="CC10" s="2">
        <v>0</v>
      </c>
      <c r="CD10" s="2">
        <v>900</v>
      </c>
      <c r="CE10" s="2">
        <v>141300</v>
      </c>
      <c r="CF10" s="2">
        <v>900</v>
      </c>
      <c r="CG10" s="2">
        <v>2700</v>
      </c>
      <c r="CH10" s="2">
        <v>900</v>
      </c>
      <c r="CI10" s="2">
        <v>1800</v>
      </c>
      <c r="CJ10" s="2">
        <v>0</v>
      </c>
      <c r="CK10" s="2">
        <v>1800</v>
      </c>
      <c r="CL10" s="2">
        <v>2700</v>
      </c>
      <c r="CM10" s="2">
        <v>1800</v>
      </c>
      <c r="CN10" s="2">
        <v>0</v>
      </c>
      <c r="CO10" s="2">
        <v>0</v>
      </c>
      <c r="CP10" s="2">
        <v>900</v>
      </c>
      <c r="CQ10" s="2">
        <v>900</v>
      </c>
      <c r="CR10" s="2">
        <v>900</v>
      </c>
      <c r="CS10" s="2">
        <v>900</v>
      </c>
      <c r="CT10" s="2">
        <v>900</v>
      </c>
      <c r="CU10" s="2">
        <v>0</v>
      </c>
      <c r="CV10" s="2">
        <v>1800</v>
      </c>
      <c r="CW10" s="2">
        <v>0</v>
      </c>
      <c r="CX10" s="2">
        <v>900</v>
      </c>
      <c r="CY10" s="2">
        <v>0</v>
      </c>
      <c r="CZ10" s="2">
        <v>0</v>
      </c>
      <c r="DA10" s="2">
        <v>0</v>
      </c>
      <c r="DB10" s="2">
        <v>0</v>
      </c>
      <c r="DC10" s="2">
        <v>900</v>
      </c>
      <c r="DD10" s="2">
        <v>0</v>
      </c>
      <c r="DE10" s="2">
        <v>900</v>
      </c>
      <c r="DF10" s="2">
        <v>0</v>
      </c>
      <c r="DG10" s="2">
        <v>900</v>
      </c>
      <c r="DH10" s="2">
        <v>0</v>
      </c>
      <c r="DI10" s="2">
        <v>144000</v>
      </c>
      <c r="DJ10" s="2">
        <v>0</v>
      </c>
      <c r="DK10" s="2">
        <v>1800</v>
      </c>
      <c r="DL10" s="2">
        <v>1800</v>
      </c>
      <c r="DM10" s="2">
        <v>0</v>
      </c>
      <c r="DN10" s="2">
        <v>900</v>
      </c>
      <c r="DO10" s="2">
        <v>1800</v>
      </c>
      <c r="DP10" s="2">
        <v>900</v>
      </c>
      <c r="DQ10" s="2">
        <v>0</v>
      </c>
      <c r="DR10" s="2">
        <v>0</v>
      </c>
      <c r="DS10" s="2">
        <v>0</v>
      </c>
      <c r="DT10" s="2">
        <v>1800</v>
      </c>
      <c r="DU10" s="2">
        <v>0</v>
      </c>
      <c r="DV10" s="2">
        <v>900</v>
      </c>
      <c r="DW10" s="2">
        <v>0</v>
      </c>
      <c r="DX10" s="2">
        <v>1800</v>
      </c>
      <c r="DY10" s="2">
        <v>0</v>
      </c>
      <c r="DZ10" s="2">
        <v>900</v>
      </c>
      <c r="EA10" s="2">
        <v>0</v>
      </c>
      <c r="EB10" s="2">
        <v>0</v>
      </c>
      <c r="EC10" s="2">
        <v>0</v>
      </c>
      <c r="ED10" s="2">
        <v>900</v>
      </c>
      <c r="EE10" s="2">
        <v>2700</v>
      </c>
      <c r="EF10" s="2">
        <v>900</v>
      </c>
      <c r="EG10" s="2">
        <v>0</v>
      </c>
      <c r="EH10" s="2">
        <v>900</v>
      </c>
      <c r="EI10" s="2">
        <v>0</v>
      </c>
      <c r="EJ10" s="2">
        <v>0</v>
      </c>
      <c r="EK10" s="2">
        <v>0</v>
      </c>
      <c r="EL10" s="2">
        <v>0</v>
      </c>
      <c r="EM10" s="2">
        <v>900</v>
      </c>
      <c r="EN10" s="2">
        <v>162900</v>
      </c>
      <c r="EO10" s="2">
        <v>900</v>
      </c>
      <c r="EP10" s="2">
        <v>0</v>
      </c>
      <c r="EQ10" s="2">
        <v>0</v>
      </c>
      <c r="ER10" s="2">
        <v>0</v>
      </c>
      <c r="ES10" s="2">
        <v>900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900</v>
      </c>
      <c r="EZ10" s="2">
        <v>0</v>
      </c>
      <c r="FA10" s="2">
        <v>0</v>
      </c>
      <c r="FB10" s="2">
        <v>900</v>
      </c>
      <c r="FC10" s="2">
        <v>900</v>
      </c>
      <c r="FD10" s="2">
        <v>0</v>
      </c>
      <c r="FE10" s="2">
        <v>0</v>
      </c>
      <c r="FF10" s="2">
        <v>900</v>
      </c>
      <c r="FG10" s="2">
        <v>900</v>
      </c>
      <c r="FH10" s="2">
        <v>900</v>
      </c>
      <c r="FI10" s="2">
        <v>0</v>
      </c>
      <c r="FJ10" s="2">
        <v>0</v>
      </c>
      <c r="FK10" s="2">
        <v>0</v>
      </c>
      <c r="FL10" s="7">
        <v>0</v>
      </c>
      <c r="FM10" s="7">
        <v>0</v>
      </c>
      <c r="FN10" s="7">
        <v>0</v>
      </c>
      <c r="FO10" s="7">
        <v>1800</v>
      </c>
      <c r="FP10" s="7">
        <v>0</v>
      </c>
      <c r="FQ10" s="7">
        <v>2700</v>
      </c>
      <c r="FR10" s="7">
        <v>130050</v>
      </c>
      <c r="FS10" s="7">
        <v>0</v>
      </c>
      <c r="FT10" s="7">
        <v>900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1800</v>
      </c>
      <c r="GB10" s="7">
        <v>900</v>
      </c>
      <c r="GC10" s="7">
        <v>0</v>
      </c>
      <c r="GD10" s="7">
        <v>0</v>
      </c>
      <c r="GE10" s="7">
        <v>0</v>
      </c>
      <c r="GF10" s="7">
        <v>0</v>
      </c>
      <c r="GG10" s="7">
        <v>900</v>
      </c>
      <c r="GH10" s="7">
        <v>0</v>
      </c>
      <c r="GI10" s="7">
        <v>0</v>
      </c>
      <c r="GJ10" s="7">
        <v>900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1800</v>
      </c>
      <c r="GQ10" s="7">
        <v>0</v>
      </c>
      <c r="GR10" s="7">
        <v>900</v>
      </c>
      <c r="GS10" s="7">
        <v>900</v>
      </c>
      <c r="GT10" s="7">
        <v>0</v>
      </c>
      <c r="GU10" s="7">
        <v>900</v>
      </c>
      <c r="GV10" s="7">
        <v>900</v>
      </c>
      <c r="GW10" s="7">
        <v>95400</v>
      </c>
      <c r="GX10" s="7">
        <v>0</v>
      </c>
      <c r="GY10" s="7">
        <v>900</v>
      </c>
      <c r="GZ10" s="7">
        <v>0</v>
      </c>
      <c r="HA10" s="7">
        <v>0</v>
      </c>
      <c r="HB10" s="7">
        <v>0</v>
      </c>
      <c r="HC10" s="7">
        <v>0</v>
      </c>
      <c r="HD10" s="7">
        <v>0</v>
      </c>
      <c r="HE10" s="7">
        <v>0</v>
      </c>
      <c r="HF10" s="7">
        <v>900</v>
      </c>
      <c r="HG10" s="7">
        <v>0</v>
      </c>
      <c r="HH10" s="7">
        <v>0</v>
      </c>
      <c r="HI10" s="7">
        <v>0</v>
      </c>
      <c r="HJ10" s="7">
        <v>0</v>
      </c>
      <c r="HK10" s="7">
        <v>900</v>
      </c>
      <c r="HL10" s="7">
        <v>900</v>
      </c>
      <c r="HM10" s="7">
        <v>900</v>
      </c>
      <c r="HN10" s="7">
        <v>900</v>
      </c>
      <c r="HO10" s="7">
        <v>0</v>
      </c>
      <c r="HP10" s="7">
        <v>0</v>
      </c>
      <c r="HQ10" s="7">
        <v>0</v>
      </c>
      <c r="HR10" s="7">
        <v>0</v>
      </c>
      <c r="HS10" s="7">
        <v>0</v>
      </c>
      <c r="HT10" s="7">
        <v>0</v>
      </c>
      <c r="HU10" s="7">
        <v>0</v>
      </c>
      <c r="HV10" s="7">
        <v>0</v>
      </c>
      <c r="HW10" s="7">
        <v>0</v>
      </c>
      <c r="HX10" s="7">
        <v>0</v>
      </c>
      <c r="HY10" s="7">
        <v>0</v>
      </c>
      <c r="HZ10" s="7">
        <v>900</v>
      </c>
      <c r="IA10" s="7">
        <v>49500</v>
      </c>
      <c r="IB10" s="7">
        <v>0</v>
      </c>
      <c r="IC10" s="7">
        <v>0</v>
      </c>
      <c r="ID10" s="7">
        <v>0</v>
      </c>
      <c r="IE10" s="7">
        <v>0</v>
      </c>
      <c r="IF10" s="7">
        <v>0</v>
      </c>
      <c r="IG10" s="7">
        <v>0</v>
      </c>
      <c r="IH10" s="7">
        <v>2700</v>
      </c>
      <c r="II10" s="7">
        <v>0</v>
      </c>
      <c r="IJ10" s="7">
        <v>0</v>
      </c>
      <c r="IK10" s="7">
        <v>0</v>
      </c>
      <c r="IL10" s="7">
        <v>0</v>
      </c>
      <c r="IM10" s="7">
        <v>900</v>
      </c>
      <c r="IN10" s="7">
        <v>0</v>
      </c>
      <c r="IO10" s="7">
        <v>0</v>
      </c>
      <c r="IP10" s="7">
        <v>0</v>
      </c>
      <c r="IQ10" s="7">
        <v>900</v>
      </c>
      <c r="IR10" s="7">
        <v>900</v>
      </c>
      <c r="IS10" s="7">
        <v>0</v>
      </c>
      <c r="IT10" s="7">
        <v>900</v>
      </c>
      <c r="IU10" s="7">
        <v>0</v>
      </c>
      <c r="IV10" s="3">
        <f t="shared" si="0"/>
        <v>2446650</v>
      </c>
    </row>
    <row r="11" spans="1:256" x14ac:dyDescent="0.35">
      <c r="A11" s="1">
        <v>51</v>
      </c>
      <c r="B11" s="1" t="s">
        <v>61</v>
      </c>
      <c r="C11" s="2">
        <v>3402750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7">
        <v>0</v>
      </c>
      <c r="FM11" s="7">
        <v>0</v>
      </c>
      <c r="FN11" s="7">
        <v>0</v>
      </c>
      <c r="FO11" s="7">
        <v>0</v>
      </c>
      <c r="FP11" s="7">
        <v>0</v>
      </c>
      <c r="FQ11" s="7">
        <v>0</v>
      </c>
      <c r="FR11" s="7">
        <v>0</v>
      </c>
      <c r="FS11" s="7">
        <v>0</v>
      </c>
      <c r="FT11" s="7">
        <v>0</v>
      </c>
      <c r="FU11" s="7">
        <v>0</v>
      </c>
      <c r="FV11" s="7">
        <v>0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0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0</v>
      </c>
      <c r="HE11" s="7">
        <v>0</v>
      </c>
      <c r="HF11" s="7">
        <v>0</v>
      </c>
      <c r="HG11" s="7">
        <v>0</v>
      </c>
      <c r="HH11" s="7">
        <v>0</v>
      </c>
      <c r="HI11" s="7">
        <v>0</v>
      </c>
      <c r="HJ11" s="7">
        <v>0</v>
      </c>
      <c r="HK11" s="7">
        <v>0</v>
      </c>
      <c r="HL11" s="7">
        <v>0</v>
      </c>
      <c r="HM11" s="7">
        <v>0</v>
      </c>
      <c r="HN11" s="7">
        <v>0</v>
      </c>
      <c r="HO11" s="7">
        <v>0</v>
      </c>
      <c r="HP11" s="7">
        <v>0</v>
      </c>
      <c r="HQ11" s="7">
        <v>0</v>
      </c>
      <c r="HR11" s="7">
        <v>0</v>
      </c>
      <c r="HS11" s="7">
        <v>0</v>
      </c>
      <c r="HT11" s="7">
        <v>0</v>
      </c>
      <c r="HU11" s="7">
        <v>0</v>
      </c>
      <c r="HV11" s="7">
        <v>0</v>
      </c>
      <c r="HW11" s="7">
        <v>0</v>
      </c>
      <c r="HX11" s="7">
        <v>0</v>
      </c>
      <c r="HY11" s="7">
        <v>0</v>
      </c>
      <c r="HZ11" s="7">
        <v>0</v>
      </c>
      <c r="IA11" s="7">
        <v>0</v>
      </c>
      <c r="IB11" s="7">
        <v>0</v>
      </c>
      <c r="IC11" s="7">
        <v>0</v>
      </c>
      <c r="ID11" s="7">
        <v>0</v>
      </c>
      <c r="IE11" s="7">
        <v>0</v>
      </c>
      <c r="IF11" s="7">
        <v>0</v>
      </c>
      <c r="IG11" s="7">
        <v>0</v>
      </c>
      <c r="IH11" s="7">
        <v>0</v>
      </c>
      <c r="II11" s="7">
        <v>0</v>
      </c>
      <c r="IJ11" s="7">
        <v>0</v>
      </c>
      <c r="IK11" s="7">
        <v>0</v>
      </c>
      <c r="IL11" s="7">
        <v>0</v>
      </c>
      <c r="IM11" s="7">
        <v>0</v>
      </c>
      <c r="IN11" s="7">
        <v>0</v>
      </c>
      <c r="IO11" s="7">
        <v>0</v>
      </c>
      <c r="IP11" s="7">
        <v>0</v>
      </c>
      <c r="IQ11" s="7">
        <v>0</v>
      </c>
      <c r="IR11" s="7">
        <v>0</v>
      </c>
      <c r="IS11" s="7">
        <v>0</v>
      </c>
      <c r="IT11" s="7">
        <v>0</v>
      </c>
      <c r="IU11" s="7">
        <v>0</v>
      </c>
      <c r="IV11" s="3">
        <f t="shared" si="0"/>
        <v>3402750</v>
      </c>
    </row>
    <row r="12" spans="1:256" x14ac:dyDescent="0.35">
      <c r="A12" s="1">
        <v>16</v>
      </c>
      <c r="B12" s="1" t="s">
        <v>26</v>
      </c>
      <c r="C12" s="2">
        <v>22568875</v>
      </c>
      <c r="D12" s="2">
        <v>1800</v>
      </c>
      <c r="E12" s="2">
        <v>900</v>
      </c>
      <c r="F12" s="2">
        <v>900</v>
      </c>
      <c r="G12" s="2">
        <v>1800</v>
      </c>
      <c r="H12" s="2">
        <v>2700</v>
      </c>
      <c r="I12" s="2">
        <v>900</v>
      </c>
      <c r="J12" s="2">
        <v>2700</v>
      </c>
      <c r="K12" s="2">
        <v>1800</v>
      </c>
      <c r="L12" s="2">
        <v>900</v>
      </c>
      <c r="M12" s="2">
        <v>0</v>
      </c>
      <c r="N12" s="2">
        <v>2700</v>
      </c>
      <c r="O12" s="2">
        <v>0</v>
      </c>
      <c r="P12" s="2">
        <v>900</v>
      </c>
      <c r="Q12" s="2">
        <v>900</v>
      </c>
      <c r="R12" s="2">
        <v>0</v>
      </c>
      <c r="S12" s="2">
        <v>1800</v>
      </c>
      <c r="T12" s="2">
        <v>1800</v>
      </c>
      <c r="U12" s="2">
        <v>0</v>
      </c>
      <c r="V12" s="2">
        <v>1800</v>
      </c>
      <c r="W12" s="2">
        <v>1800</v>
      </c>
      <c r="X12" s="2">
        <v>900</v>
      </c>
      <c r="Y12" s="2">
        <v>0</v>
      </c>
      <c r="Z12" s="2">
        <v>2700</v>
      </c>
      <c r="AA12" s="2">
        <v>900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1800</v>
      </c>
      <c r="AH12" s="2">
        <v>0</v>
      </c>
      <c r="AI12" s="2">
        <v>0</v>
      </c>
      <c r="AJ12" s="2">
        <v>0</v>
      </c>
      <c r="AK12" s="2">
        <v>1800</v>
      </c>
      <c r="AL12" s="2">
        <v>0</v>
      </c>
      <c r="AM12" s="2">
        <v>0</v>
      </c>
      <c r="AN12" s="2">
        <v>0</v>
      </c>
      <c r="AO12" s="2">
        <v>900</v>
      </c>
      <c r="AP12" s="2">
        <v>0</v>
      </c>
      <c r="AQ12" s="2">
        <v>0</v>
      </c>
      <c r="AR12" s="2">
        <v>0</v>
      </c>
      <c r="AS12" s="2">
        <v>900</v>
      </c>
      <c r="AT12" s="2">
        <v>3600</v>
      </c>
      <c r="AU12" s="2">
        <v>0</v>
      </c>
      <c r="AV12" s="2">
        <v>0</v>
      </c>
      <c r="AW12" s="2">
        <v>0</v>
      </c>
      <c r="AX12" s="2">
        <v>0</v>
      </c>
      <c r="AY12" s="2">
        <v>900</v>
      </c>
      <c r="AZ12" s="2">
        <v>0</v>
      </c>
      <c r="BA12" s="2">
        <v>0</v>
      </c>
      <c r="BB12" s="2">
        <v>900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900</v>
      </c>
      <c r="BI12" s="2">
        <v>900</v>
      </c>
      <c r="BJ12" s="2">
        <v>0</v>
      </c>
      <c r="BK12" s="2">
        <v>0</v>
      </c>
      <c r="BL12" s="2">
        <v>1800</v>
      </c>
      <c r="BM12" s="2">
        <v>900</v>
      </c>
      <c r="BN12" s="2">
        <v>900</v>
      </c>
      <c r="BO12" s="2">
        <v>900</v>
      </c>
      <c r="BP12" s="2">
        <v>900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900</v>
      </c>
      <c r="BW12" s="2">
        <v>0</v>
      </c>
      <c r="BX12" s="2">
        <v>0</v>
      </c>
      <c r="BY12" s="2">
        <v>0</v>
      </c>
      <c r="BZ12" s="2">
        <v>900</v>
      </c>
      <c r="CA12" s="2">
        <v>1800</v>
      </c>
      <c r="CB12" s="2">
        <v>0</v>
      </c>
      <c r="CC12" s="2">
        <v>0</v>
      </c>
      <c r="CD12" s="2">
        <v>0</v>
      </c>
      <c r="CE12" s="2">
        <v>32400</v>
      </c>
      <c r="CF12" s="2">
        <v>0</v>
      </c>
      <c r="CG12" s="2">
        <v>900</v>
      </c>
      <c r="CH12" s="2">
        <v>0</v>
      </c>
      <c r="CI12" s="2">
        <v>0</v>
      </c>
      <c r="CJ12" s="2">
        <v>900</v>
      </c>
      <c r="CK12" s="2">
        <v>0</v>
      </c>
      <c r="CL12" s="2">
        <v>900</v>
      </c>
      <c r="CM12" s="2">
        <v>0</v>
      </c>
      <c r="CN12" s="2">
        <v>1800</v>
      </c>
      <c r="CO12" s="2">
        <v>900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900</v>
      </c>
      <c r="CW12" s="2">
        <v>2700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900</v>
      </c>
      <c r="DF12" s="2">
        <v>0</v>
      </c>
      <c r="DG12" s="2">
        <v>0</v>
      </c>
      <c r="DH12" s="2">
        <v>0</v>
      </c>
      <c r="DI12" s="2">
        <v>34200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900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900</v>
      </c>
      <c r="DZ12" s="2">
        <v>0</v>
      </c>
      <c r="EA12" s="2">
        <v>0</v>
      </c>
      <c r="EB12" s="2">
        <v>0</v>
      </c>
      <c r="EC12" s="2">
        <v>900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900</v>
      </c>
      <c r="EK12" s="2">
        <v>0</v>
      </c>
      <c r="EL12" s="2">
        <v>0</v>
      </c>
      <c r="EM12" s="2">
        <v>0</v>
      </c>
      <c r="EN12" s="2">
        <v>25200</v>
      </c>
      <c r="EO12" s="2">
        <v>0</v>
      </c>
      <c r="EP12" s="2">
        <v>0</v>
      </c>
      <c r="EQ12" s="2">
        <v>0</v>
      </c>
      <c r="ER12" s="2">
        <v>0</v>
      </c>
      <c r="ES12" s="2">
        <v>900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900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1800</v>
      </c>
      <c r="FK12" s="2">
        <v>0</v>
      </c>
      <c r="FL12" s="7">
        <v>900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57600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900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1800</v>
      </c>
      <c r="GG12" s="7">
        <v>2700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900</v>
      </c>
      <c r="GQ12" s="7">
        <v>900</v>
      </c>
      <c r="GR12" s="7">
        <v>0</v>
      </c>
      <c r="GS12" s="7">
        <v>1800</v>
      </c>
      <c r="GT12" s="7">
        <v>900</v>
      </c>
      <c r="GU12" s="7">
        <v>0</v>
      </c>
      <c r="GV12" s="7">
        <v>0</v>
      </c>
      <c r="GW12" s="7">
        <v>8100</v>
      </c>
      <c r="GX12" s="7">
        <v>0</v>
      </c>
      <c r="GY12" s="7">
        <v>900</v>
      </c>
      <c r="GZ12" s="7">
        <v>1800</v>
      </c>
      <c r="HA12" s="7">
        <v>0</v>
      </c>
      <c r="HB12" s="7">
        <v>900</v>
      </c>
      <c r="HC12" s="7">
        <v>0</v>
      </c>
      <c r="HD12" s="7">
        <v>0</v>
      </c>
      <c r="HE12" s="7">
        <v>0</v>
      </c>
      <c r="HF12" s="7">
        <v>0</v>
      </c>
      <c r="HG12" s="7">
        <v>900</v>
      </c>
      <c r="HH12" s="7">
        <v>1800</v>
      </c>
      <c r="HI12" s="7">
        <v>900</v>
      </c>
      <c r="HJ12" s="7">
        <v>0</v>
      </c>
      <c r="HK12" s="7">
        <v>0</v>
      </c>
      <c r="HL12" s="7">
        <v>0</v>
      </c>
      <c r="HM12" s="7">
        <v>0</v>
      </c>
      <c r="HN12" s="7">
        <v>900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900</v>
      </c>
      <c r="HX12" s="7">
        <v>0</v>
      </c>
      <c r="HY12" s="7">
        <v>0</v>
      </c>
      <c r="HZ12" s="7">
        <v>0</v>
      </c>
      <c r="IA12" s="7">
        <v>2700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900</v>
      </c>
      <c r="IR12" s="7">
        <v>0</v>
      </c>
      <c r="IS12" s="7">
        <v>5400</v>
      </c>
      <c r="IT12" s="7">
        <v>0</v>
      </c>
      <c r="IU12" s="7">
        <v>0</v>
      </c>
      <c r="IV12" s="3">
        <f t="shared" si="0"/>
        <v>22824475</v>
      </c>
    </row>
    <row r="13" spans="1:256" x14ac:dyDescent="0.35">
      <c r="A13" s="1">
        <v>3</v>
      </c>
      <c r="B13" s="1" t="s">
        <v>13</v>
      </c>
      <c r="C13" s="2">
        <v>5095150</v>
      </c>
      <c r="D13" s="2">
        <v>0</v>
      </c>
      <c r="E13" s="2">
        <v>0</v>
      </c>
      <c r="F13" s="2">
        <v>900</v>
      </c>
      <c r="G13" s="2">
        <v>0</v>
      </c>
      <c r="H13" s="2">
        <v>0</v>
      </c>
      <c r="I13" s="2">
        <v>900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1800</v>
      </c>
      <c r="S13" s="2">
        <v>2700</v>
      </c>
      <c r="T13" s="2">
        <v>1800</v>
      </c>
      <c r="U13" s="2">
        <v>900</v>
      </c>
      <c r="V13" s="2">
        <v>0</v>
      </c>
      <c r="W13" s="2">
        <v>0</v>
      </c>
      <c r="X13" s="2">
        <v>0</v>
      </c>
      <c r="Y13" s="2">
        <v>0</v>
      </c>
      <c r="Z13" s="2">
        <v>900</v>
      </c>
      <c r="AA13" s="2">
        <v>0</v>
      </c>
      <c r="AB13" s="2">
        <v>4500</v>
      </c>
      <c r="AC13" s="2">
        <v>0</v>
      </c>
      <c r="AD13" s="2">
        <v>0</v>
      </c>
      <c r="AE13" s="2">
        <v>900</v>
      </c>
      <c r="AF13" s="2">
        <v>0</v>
      </c>
      <c r="AG13" s="2">
        <v>900</v>
      </c>
      <c r="AH13" s="2">
        <v>900</v>
      </c>
      <c r="AI13" s="2">
        <v>900</v>
      </c>
      <c r="AJ13" s="2">
        <v>900</v>
      </c>
      <c r="AK13" s="2">
        <v>1800</v>
      </c>
      <c r="AL13" s="2">
        <v>1800</v>
      </c>
      <c r="AM13" s="2">
        <v>900</v>
      </c>
      <c r="AN13" s="2">
        <v>0</v>
      </c>
      <c r="AO13" s="2">
        <v>3600</v>
      </c>
      <c r="AP13" s="2">
        <v>0</v>
      </c>
      <c r="AQ13" s="2">
        <v>900</v>
      </c>
      <c r="AR13" s="2">
        <v>900</v>
      </c>
      <c r="AS13" s="2">
        <v>0</v>
      </c>
      <c r="AT13" s="2">
        <v>0</v>
      </c>
      <c r="AU13" s="2">
        <v>0</v>
      </c>
      <c r="AV13" s="2">
        <v>3600</v>
      </c>
      <c r="AW13" s="2">
        <v>1800</v>
      </c>
      <c r="AX13" s="2">
        <v>900</v>
      </c>
      <c r="AY13" s="2">
        <v>0</v>
      </c>
      <c r="AZ13" s="2">
        <v>0</v>
      </c>
      <c r="BA13" s="2">
        <v>2700</v>
      </c>
      <c r="BB13" s="2">
        <v>900</v>
      </c>
      <c r="BC13" s="2">
        <v>900</v>
      </c>
      <c r="BD13" s="2">
        <v>0</v>
      </c>
      <c r="BE13" s="2">
        <v>1800</v>
      </c>
      <c r="BF13" s="2">
        <v>0</v>
      </c>
      <c r="BG13" s="2">
        <v>0</v>
      </c>
      <c r="BH13" s="2">
        <v>1800</v>
      </c>
      <c r="BI13" s="2">
        <v>0</v>
      </c>
      <c r="BJ13" s="2">
        <v>0</v>
      </c>
      <c r="BK13" s="2">
        <v>1800</v>
      </c>
      <c r="BL13" s="2">
        <v>3600</v>
      </c>
      <c r="BM13" s="2">
        <v>1500</v>
      </c>
      <c r="BN13" s="2">
        <v>0</v>
      </c>
      <c r="BO13" s="2">
        <v>2700</v>
      </c>
      <c r="BP13" s="2">
        <v>900</v>
      </c>
      <c r="BQ13" s="2">
        <v>0</v>
      </c>
      <c r="BR13" s="2">
        <v>900</v>
      </c>
      <c r="BS13" s="2">
        <v>0</v>
      </c>
      <c r="BT13" s="2">
        <v>900</v>
      </c>
      <c r="BU13" s="2">
        <v>0</v>
      </c>
      <c r="BV13" s="2">
        <v>900</v>
      </c>
      <c r="BW13" s="2">
        <v>900</v>
      </c>
      <c r="BX13" s="2">
        <v>900</v>
      </c>
      <c r="BY13" s="2">
        <v>0</v>
      </c>
      <c r="BZ13" s="2">
        <v>1800</v>
      </c>
      <c r="CA13" s="2">
        <v>0</v>
      </c>
      <c r="CB13" s="2">
        <v>0</v>
      </c>
      <c r="CC13" s="2">
        <v>1800</v>
      </c>
      <c r="CD13" s="2">
        <v>0</v>
      </c>
      <c r="CE13" s="2">
        <v>0</v>
      </c>
      <c r="CF13" s="2">
        <v>0</v>
      </c>
      <c r="CG13" s="2">
        <v>900</v>
      </c>
      <c r="CH13" s="2">
        <v>900</v>
      </c>
      <c r="CI13" s="2">
        <v>900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2700</v>
      </c>
      <c r="CW13" s="2">
        <v>0</v>
      </c>
      <c r="CX13" s="2">
        <v>0</v>
      </c>
      <c r="CY13" s="2">
        <v>2700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900</v>
      </c>
      <c r="DJ13" s="2">
        <v>0</v>
      </c>
      <c r="DK13" s="2">
        <v>0</v>
      </c>
      <c r="DL13" s="2">
        <v>900</v>
      </c>
      <c r="DM13" s="2">
        <v>0</v>
      </c>
      <c r="DN13" s="2">
        <v>900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900</v>
      </c>
      <c r="EA13" s="2">
        <v>0</v>
      </c>
      <c r="EB13" s="2">
        <v>0</v>
      </c>
      <c r="EC13" s="2">
        <v>0</v>
      </c>
      <c r="ED13" s="2">
        <v>0</v>
      </c>
      <c r="EE13" s="2">
        <v>900</v>
      </c>
      <c r="EF13" s="2">
        <v>0</v>
      </c>
      <c r="EG13" s="2">
        <v>1800</v>
      </c>
      <c r="EH13" s="2">
        <v>0</v>
      </c>
      <c r="EI13" s="2">
        <v>0</v>
      </c>
      <c r="EJ13" s="2">
        <v>0</v>
      </c>
      <c r="EK13" s="2">
        <v>900</v>
      </c>
      <c r="EL13" s="2">
        <v>0</v>
      </c>
      <c r="EM13" s="2">
        <v>0</v>
      </c>
      <c r="EN13" s="2">
        <v>900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900</v>
      </c>
      <c r="EZ13" s="2">
        <v>0</v>
      </c>
      <c r="FA13" s="2">
        <v>0</v>
      </c>
      <c r="FB13" s="2">
        <v>0</v>
      </c>
      <c r="FC13" s="2">
        <v>0</v>
      </c>
      <c r="FD13" s="2">
        <v>900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900</v>
      </c>
      <c r="FL13" s="7">
        <v>900</v>
      </c>
      <c r="FM13" s="7">
        <v>0</v>
      </c>
      <c r="FN13" s="7">
        <v>900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900</v>
      </c>
      <c r="FW13" s="7">
        <v>0</v>
      </c>
      <c r="FX13" s="7">
        <v>0</v>
      </c>
      <c r="FY13" s="7">
        <v>0</v>
      </c>
      <c r="FZ13" s="7">
        <v>0</v>
      </c>
      <c r="GA13" s="7">
        <v>900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900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0</v>
      </c>
      <c r="HF13" s="7">
        <v>900</v>
      </c>
      <c r="HG13" s="7">
        <v>0</v>
      </c>
      <c r="HH13" s="7">
        <v>0</v>
      </c>
      <c r="HI13" s="7">
        <v>0</v>
      </c>
      <c r="HJ13" s="7">
        <v>0</v>
      </c>
      <c r="HK13" s="7">
        <v>900</v>
      </c>
      <c r="HL13" s="7">
        <v>0</v>
      </c>
      <c r="HM13" s="7">
        <v>0</v>
      </c>
      <c r="HN13" s="7">
        <v>0</v>
      </c>
      <c r="HO13" s="7">
        <v>0</v>
      </c>
      <c r="HP13" s="7">
        <v>0</v>
      </c>
      <c r="HQ13" s="7">
        <v>0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0</v>
      </c>
      <c r="HX13" s="7">
        <v>0</v>
      </c>
      <c r="HY13" s="7">
        <v>0</v>
      </c>
      <c r="HZ13" s="7">
        <v>0</v>
      </c>
      <c r="IA13" s="7">
        <v>0</v>
      </c>
      <c r="IB13" s="7">
        <v>0</v>
      </c>
      <c r="IC13" s="7">
        <v>1800</v>
      </c>
      <c r="ID13" s="7">
        <v>0</v>
      </c>
      <c r="IE13" s="7">
        <v>0</v>
      </c>
      <c r="IF13" s="7">
        <v>0</v>
      </c>
      <c r="IG13" s="7">
        <v>0</v>
      </c>
      <c r="IH13" s="7">
        <v>0</v>
      </c>
      <c r="II13" s="7">
        <v>0</v>
      </c>
      <c r="IJ13" s="7">
        <v>0</v>
      </c>
      <c r="IK13" s="7">
        <v>0</v>
      </c>
      <c r="IL13" s="7">
        <v>900</v>
      </c>
      <c r="IM13" s="7">
        <v>0</v>
      </c>
      <c r="IN13" s="7">
        <v>0</v>
      </c>
      <c r="IO13" s="7">
        <v>0</v>
      </c>
      <c r="IP13" s="7">
        <v>0</v>
      </c>
      <c r="IQ13" s="7">
        <v>0</v>
      </c>
      <c r="IR13" s="7">
        <v>0</v>
      </c>
      <c r="IS13" s="7">
        <v>900</v>
      </c>
      <c r="IT13" s="7">
        <v>0</v>
      </c>
      <c r="IU13" s="7">
        <v>0</v>
      </c>
      <c r="IV13" s="3">
        <f t="shared" si="0"/>
        <v>5185750</v>
      </c>
    </row>
    <row r="14" spans="1:256" x14ac:dyDescent="0.35">
      <c r="A14" s="1">
        <v>30</v>
      </c>
      <c r="B14" s="1" t="s">
        <v>40</v>
      </c>
      <c r="C14" s="2">
        <v>8633725</v>
      </c>
      <c r="D14" s="2">
        <v>900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300</v>
      </c>
      <c r="K14" s="2">
        <v>0</v>
      </c>
      <c r="L14" s="2">
        <v>0</v>
      </c>
      <c r="M14" s="2">
        <v>0</v>
      </c>
      <c r="N14" s="2">
        <v>900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900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7200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900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900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2100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900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2700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0</v>
      </c>
      <c r="HE14" s="7">
        <v>0</v>
      </c>
      <c r="HF14" s="7">
        <v>0</v>
      </c>
      <c r="HG14" s="7">
        <v>0</v>
      </c>
      <c r="HH14" s="7">
        <v>0</v>
      </c>
      <c r="HI14" s="7">
        <v>0</v>
      </c>
      <c r="HJ14" s="7">
        <v>0</v>
      </c>
      <c r="HK14" s="7">
        <v>0</v>
      </c>
      <c r="HL14" s="7">
        <v>0</v>
      </c>
      <c r="HM14" s="7">
        <v>0</v>
      </c>
      <c r="HN14" s="7">
        <v>0</v>
      </c>
      <c r="HO14" s="7">
        <v>0</v>
      </c>
      <c r="HP14" s="7">
        <v>0</v>
      </c>
      <c r="HQ14" s="7">
        <v>0</v>
      </c>
      <c r="HR14" s="7">
        <v>0</v>
      </c>
      <c r="HS14" s="7">
        <v>0</v>
      </c>
      <c r="HT14" s="7">
        <v>0</v>
      </c>
      <c r="HU14" s="7">
        <v>0</v>
      </c>
      <c r="HV14" s="7">
        <v>0</v>
      </c>
      <c r="HW14" s="7">
        <v>0</v>
      </c>
      <c r="HX14" s="7">
        <v>0</v>
      </c>
      <c r="HY14" s="7">
        <v>0</v>
      </c>
      <c r="HZ14" s="7">
        <v>0</v>
      </c>
      <c r="IA14" s="7">
        <v>0</v>
      </c>
      <c r="IB14" s="7">
        <v>0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0</v>
      </c>
      <c r="IK14" s="7">
        <v>0</v>
      </c>
      <c r="IL14" s="7">
        <v>0</v>
      </c>
      <c r="IM14" s="7">
        <v>0</v>
      </c>
      <c r="IN14" s="7">
        <v>0</v>
      </c>
      <c r="IO14" s="7">
        <v>0</v>
      </c>
      <c r="IP14" s="7">
        <v>0</v>
      </c>
      <c r="IQ14" s="7">
        <v>0</v>
      </c>
      <c r="IR14" s="7">
        <v>0</v>
      </c>
      <c r="IS14" s="7">
        <v>0</v>
      </c>
      <c r="IT14" s="7">
        <v>0</v>
      </c>
      <c r="IU14" s="7">
        <v>0</v>
      </c>
      <c r="IV14" s="3">
        <f t="shared" si="0"/>
        <v>8651425</v>
      </c>
    </row>
    <row r="15" spans="1:256" x14ac:dyDescent="0.35">
      <c r="A15" s="1">
        <v>38</v>
      </c>
      <c r="B15" s="1" t="s">
        <v>48</v>
      </c>
      <c r="C15" s="2">
        <v>18759800</v>
      </c>
      <c r="D15" s="2">
        <v>14400</v>
      </c>
      <c r="E15" s="2">
        <v>13500</v>
      </c>
      <c r="F15" s="2">
        <v>11700</v>
      </c>
      <c r="G15" s="2">
        <v>18000</v>
      </c>
      <c r="H15" s="2">
        <v>17100</v>
      </c>
      <c r="I15" s="2">
        <v>21600</v>
      </c>
      <c r="J15" s="2">
        <v>12600</v>
      </c>
      <c r="K15" s="2">
        <v>13500</v>
      </c>
      <c r="L15" s="2">
        <v>9000</v>
      </c>
      <c r="M15" s="2">
        <v>9000</v>
      </c>
      <c r="N15" s="2">
        <v>9900</v>
      </c>
      <c r="O15" s="2">
        <v>12600</v>
      </c>
      <c r="P15" s="2">
        <v>10800</v>
      </c>
      <c r="Q15" s="2">
        <v>12600</v>
      </c>
      <c r="R15" s="2">
        <v>10800</v>
      </c>
      <c r="S15" s="2">
        <v>12600</v>
      </c>
      <c r="T15" s="2">
        <v>12600</v>
      </c>
      <c r="U15" s="2">
        <v>8100</v>
      </c>
      <c r="V15" s="2">
        <v>9000</v>
      </c>
      <c r="W15" s="2">
        <v>16200</v>
      </c>
      <c r="X15" s="2">
        <v>9900</v>
      </c>
      <c r="Y15" s="2">
        <v>11700</v>
      </c>
      <c r="Z15" s="2">
        <v>14400</v>
      </c>
      <c r="AA15" s="2">
        <v>9900</v>
      </c>
      <c r="AB15" s="2">
        <v>14250</v>
      </c>
      <c r="AC15" s="2">
        <v>10800</v>
      </c>
      <c r="AD15" s="2">
        <v>9000</v>
      </c>
      <c r="AE15" s="2">
        <v>10650</v>
      </c>
      <c r="AF15" s="2">
        <v>13500</v>
      </c>
      <c r="AG15" s="2">
        <v>12450</v>
      </c>
      <c r="AH15" s="2">
        <v>16200</v>
      </c>
      <c r="AI15" s="2">
        <v>10500</v>
      </c>
      <c r="AJ15" s="2">
        <v>6300</v>
      </c>
      <c r="AK15" s="2">
        <v>7800</v>
      </c>
      <c r="AL15" s="2">
        <v>10800</v>
      </c>
      <c r="AM15" s="2">
        <v>9900</v>
      </c>
      <c r="AN15" s="2">
        <v>7050</v>
      </c>
      <c r="AO15" s="2">
        <v>10800</v>
      </c>
      <c r="AP15" s="2">
        <v>5400</v>
      </c>
      <c r="AQ15" s="2">
        <v>12600</v>
      </c>
      <c r="AR15" s="2">
        <v>6000</v>
      </c>
      <c r="AS15" s="2">
        <v>12600</v>
      </c>
      <c r="AT15" s="2">
        <v>12600</v>
      </c>
      <c r="AU15" s="2">
        <v>11700</v>
      </c>
      <c r="AV15" s="2">
        <v>10800</v>
      </c>
      <c r="AW15" s="2">
        <v>14400</v>
      </c>
      <c r="AX15" s="2">
        <v>7800</v>
      </c>
      <c r="AY15" s="2">
        <v>9000</v>
      </c>
      <c r="AZ15" s="2">
        <v>10650</v>
      </c>
      <c r="BA15" s="2">
        <v>8100</v>
      </c>
      <c r="BB15" s="2">
        <v>8850</v>
      </c>
      <c r="BC15" s="2">
        <v>9900</v>
      </c>
      <c r="BD15" s="2">
        <v>10650</v>
      </c>
      <c r="BE15" s="2">
        <v>9900</v>
      </c>
      <c r="BF15" s="2">
        <v>5400</v>
      </c>
      <c r="BG15" s="2">
        <v>10800</v>
      </c>
      <c r="BH15" s="2">
        <v>6300</v>
      </c>
      <c r="BI15" s="2">
        <v>9900</v>
      </c>
      <c r="BJ15" s="2">
        <v>8700</v>
      </c>
      <c r="BK15" s="2">
        <v>9900</v>
      </c>
      <c r="BL15" s="2">
        <v>9600</v>
      </c>
      <c r="BM15" s="2">
        <v>9900</v>
      </c>
      <c r="BN15" s="2">
        <v>6300</v>
      </c>
      <c r="BO15" s="2">
        <v>9900</v>
      </c>
      <c r="BP15" s="2">
        <v>10800</v>
      </c>
      <c r="BQ15" s="2">
        <v>10800</v>
      </c>
      <c r="BR15" s="2">
        <v>10800</v>
      </c>
      <c r="BS15" s="2">
        <v>5400</v>
      </c>
      <c r="BT15" s="2">
        <v>8100</v>
      </c>
      <c r="BU15" s="2">
        <v>5100</v>
      </c>
      <c r="BV15" s="2">
        <v>5400</v>
      </c>
      <c r="BW15" s="2">
        <v>5400</v>
      </c>
      <c r="BX15" s="2">
        <v>7200</v>
      </c>
      <c r="BY15" s="2">
        <v>9600</v>
      </c>
      <c r="BZ15" s="2">
        <v>7200</v>
      </c>
      <c r="CA15" s="2">
        <v>6300</v>
      </c>
      <c r="CB15" s="2">
        <v>9900</v>
      </c>
      <c r="CC15" s="2">
        <v>5400</v>
      </c>
      <c r="CD15" s="2">
        <v>6300</v>
      </c>
      <c r="CE15" s="2">
        <v>391200</v>
      </c>
      <c r="CF15" s="2">
        <v>7200</v>
      </c>
      <c r="CG15" s="2">
        <v>9900</v>
      </c>
      <c r="CH15" s="2">
        <v>8100</v>
      </c>
      <c r="CI15" s="2">
        <v>6900</v>
      </c>
      <c r="CJ15" s="2">
        <v>6300</v>
      </c>
      <c r="CK15" s="2">
        <v>6300</v>
      </c>
      <c r="CL15" s="2">
        <v>8100</v>
      </c>
      <c r="CM15" s="2">
        <v>8100</v>
      </c>
      <c r="CN15" s="2">
        <v>8100</v>
      </c>
      <c r="CO15" s="2">
        <v>2700</v>
      </c>
      <c r="CP15" s="2">
        <v>7200</v>
      </c>
      <c r="CQ15" s="2">
        <v>9000</v>
      </c>
      <c r="CR15" s="2">
        <v>5400</v>
      </c>
      <c r="CS15" s="2">
        <v>2700</v>
      </c>
      <c r="CT15" s="2">
        <v>7200</v>
      </c>
      <c r="CU15" s="2">
        <v>6300</v>
      </c>
      <c r="CV15" s="2">
        <v>9000</v>
      </c>
      <c r="CW15" s="2">
        <v>8100</v>
      </c>
      <c r="CX15" s="2">
        <v>3600</v>
      </c>
      <c r="CY15" s="2">
        <v>2700</v>
      </c>
      <c r="CZ15" s="2">
        <v>2700</v>
      </c>
      <c r="DA15" s="2">
        <v>1800</v>
      </c>
      <c r="DB15" s="2">
        <v>4500</v>
      </c>
      <c r="DC15" s="2">
        <v>3300</v>
      </c>
      <c r="DD15" s="2">
        <v>7200</v>
      </c>
      <c r="DE15" s="2">
        <v>4500</v>
      </c>
      <c r="DF15" s="2">
        <v>3600</v>
      </c>
      <c r="DG15" s="2">
        <v>6300</v>
      </c>
      <c r="DH15" s="2">
        <v>8100</v>
      </c>
      <c r="DI15" s="2">
        <v>395400</v>
      </c>
      <c r="DJ15" s="2">
        <v>900</v>
      </c>
      <c r="DK15" s="2">
        <v>6300</v>
      </c>
      <c r="DL15" s="2">
        <v>7200</v>
      </c>
      <c r="DM15" s="2">
        <v>6300</v>
      </c>
      <c r="DN15" s="2">
        <v>3600</v>
      </c>
      <c r="DO15" s="2">
        <v>1800</v>
      </c>
      <c r="DP15" s="2">
        <v>1800</v>
      </c>
      <c r="DQ15" s="2">
        <v>1800</v>
      </c>
      <c r="DR15" s="2">
        <v>3600</v>
      </c>
      <c r="DS15" s="2">
        <v>2700</v>
      </c>
      <c r="DT15" s="2">
        <v>2700</v>
      </c>
      <c r="DU15" s="2">
        <v>1800</v>
      </c>
      <c r="DV15" s="2">
        <v>1800</v>
      </c>
      <c r="DW15" s="2">
        <v>1800</v>
      </c>
      <c r="DX15" s="2">
        <v>3600</v>
      </c>
      <c r="DY15" s="2">
        <v>1800</v>
      </c>
      <c r="DZ15" s="2">
        <v>2700</v>
      </c>
      <c r="EA15" s="2">
        <v>1800</v>
      </c>
      <c r="EB15" s="2">
        <v>900</v>
      </c>
      <c r="EC15" s="2">
        <v>4500</v>
      </c>
      <c r="ED15" s="2">
        <v>0</v>
      </c>
      <c r="EE15" s="2">
        <v>1800</v>
      </c>
      <c r="EF15" s="2">
        <v>2700</v>
      </c>
      <c r="EG15" s="2">
        <v>1800</v>
      </c>
      <c r="EH15" s="2">
        <v>3600</v>
      </c>
      <c r="EI15" s="2">
        <v>2700</v>
      </c>
      <c r="EJ15" s="2">
        <v>0</v>
      </c>
      <c r="EK15" s="2">
        <v>900</v>
      </c>
      <c r="EL15" s="2">
        <v>3600</v>
      </c>
      <c r="EM15" s="2">
        <v>900</v>
      </c>
      <c r="EN15" s="2">
        <v>248700</v>
      </c>
      <c r="EO15" s="2">
        <v>1800</v>
      </c>
      <c r="EP15" s="2">
        <v>2700</v>
      </c>
      <c r="EQ15" s="2">
        <v>900</v>
      </c>
      <c r="ER15" s="2">
        <v>3600</v>
      </c>
      <c r="ES15" s="2">
        <v>1800</v>
      </c>
      <c r="ET15" s="2">
        <v>1800</v>
      </c>
      <c r="EU15" s="2">
        <v>0</v>
      </c>
      <c r="EV15" s="2">
        <v>0</v>
      </c>
      <c r="EW15" s="2">
        <v>900</v>
      </c>
      <c r="EX15" s="2">
        <v>900</v>
      </c>
      <c r="EY15" s="2">
        <v>3600</v>
      </c>
      <c r="EZ15" s="2">
        <v>900</v>
      </c>
      <c r="FA15" s="2">
        <v>0</v>
      </c>
      <c r="FB15" s="2">
        <v>0</v>
      </c>
      <c r="FC15" s="2">
        <v>1800</v>
      </c>
      <c r="FD15" s="2">
        <v>0</v>
      </c>
      <c r="FE15" s="2">
        <v>1800</v>
      </c>
      <c r="FF15" s="2">
        <v>0</v>
      </c>
      <c r="FG15" s="2">
        <v>0</v>
      </c>
      <c r="FH15" s="2">
        <v>900</v>
      </c>
      <c r="FI15" s="2">
        <v>1800</v>
      </c>
      <c r="FJ15" s="2">
        <v>1800</v>
      </c>
      <c r="FK15" s="2">
        <v>0</v>
      </c>
      <c r="FL15" s="7">
        <v>900</v>
      </c>
      <c r="FM15" s="7">
        <v>0</v>
      </c>
      <c r="FN15" s="7">
        <v>1800</v>
      </c>
      <c r="FO15" s="7">
        <v>0</v>
      </c>
      <c r="FP15" s="7">
        <v>900</v>
      </c>
      <c r="FQ15" s="7">
        <v>0</v>
      </c>
      <c r="FR15" s="7">
        <v>82500</v>
      </c>
      <c r="FS15" s="7">
        <v>0</v>
      </c>
      <c r="FT15" s="7">
        <v>0</v>
      </c>
      <c r="FU15" s="7">
        <v>2700</v>
      </c>
      <c r="FV15" s="7">
        <v>0</v>
      </c>
      <c r="FW15" s="7">
        <v>900</v>
      </c>
      <c r="FX15" s="7">
        <v>1800</v>
      </c>
      <c r="FY15" s="7">
        <v>0</v>
      </c>
      <c r="FZ15" s="7">
        <v>900</v>
      </c>
      <c r="GA15" s="7">
        <v>1800</v>
      </c>
      <c r="GB15" s="7">
        <v>900</v>
      </c>
      <c r="GC15" s="7">
        <v>0</v>
      </c>
      <c r="GD15" s="7">
        <v>0</v>
      </c>
      <c r="GE15" s="7">
        <v>900</v>
      </c>
      <c r="GF15" s="7">
        <v>2700</v>
      </c>
      <c r="GG15" s="7">
        <v>0</v>
      </c>
      <c r="GH15" s="7">
        <v>0</v>
      </c>
      <c r="GI15" s="7">
        <v>900</v>
      </c>
      <c r="GJ15" s="7">
        <v>2700</v>
      </c>
      <c r="GK15" s="7">
        <v>900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900</v>
      </c>
      <c r="GT15" s="7">
        <v>0</v>
      </c>
      <c r="GU15" s="7">
        <v>0</v>
      </c>
      <c r="GV15" s="7">
        <v>0</v>
      </c>
      <c r="GW15" s="7">
        <v>10800</v>
      </c>
      <c r="GX15" s="7">
        <v>0</v>
      </c>
      <c r="GY15" s="7">
        <v>0</v>
      </c>
      <c r="GZ15" s="7">
        <v>0</v>
      </c>
      <c r="HA15" s="7">
        <v>900</v>
      </c>
      <c r="HB15" s="7">
        <v>0</v>
      </c>
      <c r="HC15" s="7">
        <v>0</v>
      </c>
      <c r="HD15" s="7">
        <v>0</v>
      </c>
      <c r="HE15" s="7">
        <v>0</v>
      </c>
      <c r="HF15" s="7">
        <v>0</v>
      </c>
      <c r="HG15" s="7">
        <v>0</v>
      </c>
      <c r="HH15" s="7">
        <v>0</v>
      </c>
      <c r="HI15" s="7">
        <v>0</v>
      </c>
      <c r="HJ15" s="7">
        <v>0</v>
      </c>
      <c r="HK15" s="7">
        <v>1800</v>
      </c>
      <c r="HL15" s="7">
        <v>0</v>
      </c>
      <c r="HM15" s="7">
        <v>900</v>
      </c>
      <c r="HN15" s="7">
        <v>0</v>
      </c>
      <c r="HO15" s="7">
        <v>0</v>
      </c>
      <c r="HP15" s="7">
        <v>0</v>
      </c>
      <c r="HQ15" s="7">
        <v>0</v>
      </c>
      <c r="HR15" s="7">
        <v>0</v>
      </c>
      <c r="HS15" s="7">
        <v>0</v>
      </c>
      <c r="HT15" s="7">
        <v>0</v>
      </c>
      <c r="HU15" s="7">
        <v>0</v>
      </c>
      <c r="HV15" s="7">
        <v>0</v>
      </c>
      <c r="HW15" s="7">
        <v>0</v>
      </c>
      <c r="HX15" s="7">
        <v>900</v>
      </c>
      <c r="HY15" s="7">
        <v>0</v>
      </c>
      <c r="HZ15" s="7">
        <v>0</v>
      </c>
      <c r="IA15" s="7">
        <v>0</v>
      </c>
      <c r="IB15" s="7">
        <v>0</v>
      </c>
      <c r="IC15" s="7">
        <v>0</v>
      </c>
      <c r="ID15" s="7">
        <v>0</v>
      </c>
      <c r="IE15" s="7">
        <v>0</v>
      </c>
      <c r="IF15" s="7">
        <v>0</v>
      </c>
      <c r="IG15" s="7">
        <v>0</v>
      </c>
      <c r="IH15" s="7">
        <v>0</v>
      </c>
      <c r="II15" s="7">
        <v>0</v>
      </c>
      <c r="IJ15" s="7">
        <v>0</v>
      </c>
      <c r="IK15" s="7">
        <v>0</v>
      </c>
      <c r="IL15" s="7">
        <v>0</v>
      </c>
      <c r="IM15" s="7">
        <v>0</v>
      </c>
      <c r="IN15" s="7">
        <v>0</v>
      </c>
      <c r="IO15" s="7">
        <v>0</v>
      </c>
      <c r="IP15" s="7">
        <v>0</v>
      </c>
      <c r="IQ15" s="7">
        <v>0</v>
      </c>
      <c r="IR15" s="7">
        <v>0</v>
      </c>
      <c r="IS15" s="7">
        <v>0</v>
      </c>
      <c r="IT15" s="7">
        <v>0</v>
      </c>
      <c r="IU15" s="7">
        <v>0</v>
      </c>
      <c r="IV15" s="3">
        <f t="shared" si="0"/>
        <v>21006650</v>
      </c>
    </row>
    <row r="16" spans="1:256" x14ac:dyDescent="0.35">
      <c r="A16" s="1">
        <v>43</v>
      </c>
      <c r="B16" s="1" t="s">
        <v>53</v>
      </c>
      <c r="C16" s="2">
        <v>13129325</v>
      </c>
      <c r="D16" s="2">
        <v>16200</v>
      </c>
      <c r="E16" s="2">
        <v>15300</v>
      </c>
      <c r="F16" s="2">
        <v>18000</v>
      </c>
      <c r="G16" s="2">
        <v>14400</v>
      </c>
      <c r="H16" s="2">
        <v>14400</v>
      </c>
      <c r="I16" s="2">
        <v>28800</v>
      </c>
      <c r="J16" s="2">
        <v>18000</v>
      </c>
      <c r="K16" s="2">
        <v>16200</v>
      </c>
      <c r="L16" s="2">
        <v>24300</v>
      </c>
      <c r="M16" s="2">
        <v>18900</v>
      </c>
      <c r="N16" s="2">
        <v>16200</v>
      </c>
      <c r="O16" s="2">
        <v>16200</v>
      </c>
      <c r="P16" s="2">
        <v>16200</v>
      </c>
      <c r="Q16" s="2">
        <v>12600</v>
      </c>
      <c r="R16" s="2">
        <v>22500</v>
      </c>
      <c r="S16" s="2">
        <v>14400</v>
      </c>
      <c r="T16" s="2">
        <v>18900</v>
      </c>
      <c r="U16" s="2">
        <v>11700</v>
      </c>
      <c r="V16" s="2">
        <v>17100</v>
      </c>
      <c r="W16" s="2">
        <v>18000</v>
      </c>
      <c r="X16" s="2">
        <v>18000</v>
      </c>
      <c r="Y16" s="2">
        <v>21600</v>
      </c>
      <c r="Z16" s="2">
        <v>18900</v>
      </c>
      <c r="AA16" s="2">
        <v>13500</v>
      </c>
      <c r="AB16" s="2">
        <v>10050</v>
      </c>
      <c r="AC16" s="2">
        <v>18000</v>
      </c>
      <c r="AD16" s="2">
        <v>11700</v>
      </c>
      <c r="AE16" s="2">
        <v>18150</v>
      </c>
      <c r="AF16" s="2">
        <v>10800</v>
      </c>
      <c r="AG16" s="2">
        <v>8250</v>
      </c>
      <c r="AH16" s="2">
        <v>8100</v>
      </c>
      <c r="AI16" s="2">
        <v>11700</v>
      </c>
      <c r="AJ16" s="2">
        <v>12600</v>
      </c>
      <c r="AK16" s="2">
        <v>13500</v>
      </c>
      <c r="AL16" s="2">
        <v>15300</v>
      </c>
      <c r="AM16" s="2">
        <v>13500</v>
      </c>
      <c r="AN16" s="2">
        <v>12750</v>
      </c>
      <c r="AO16" s="2">
        <v>5400</v>
      </c>
      <c r="AP16" s="2">
        <v>16200</v>
      </c>
      <c r="AQ16" s="2">
        <v>11700</v>
      </c>
      <c r="AR16" s="2">
        <v>18900</v>
      </c>
      <c r="AS16" s="2">
        <v>13500</v>
      </c>
      <c r="AT16" s="2">
        <v>9900</v>
      </c>
      <c r="AU16" s="2">
        <v>12600</v>
      </c>
      <c r="AV16" s="2">
        <v>16200</v>
      </c>
      <c r="AW16" s="2">
        <v>10800</v>
      </c>
      <c r="AX16" s="2">
        <v>13500</v>
      </c>
      <c r="AY16" s="2">
        <v>16200</v>
      </c>
      <c r="AZ16" s="2">
        <v>13650</v>
      </c>
      <c r="BA16" s="2">
        <v>14400</v>
      </c>
      <c r="BB16" s="2">
        <v>20850</v>
      </c>
      <c r="BC16" s="2">
        <v>16200</v>
      </c>
      <c r="BD16" s="2">
        <v>13650</v>
      </c>
      <c r="BE16" s="2">
        <v>14400</v>
      </c>
      <c r="BF16" s="2">
        <v>9900</v>
      </c>
      <c r="BG16" s="2">
        <v>16200</v>
      </c>
      <c r="BH16" s="2">
        <v>10800</v>
      </c>
      <c r="BI16" s="2">
        <v>17100</v>
      </c>
      <c r="BJ16" s="2">
        <v>7200</v>
      </c>
      <c r="BK16" s="2">
        <v>9900</v>
      </c>
      <c r="BL16" s="2">
        <v>11700</v>
      </c>
      <c r="BM16" s="2">
        <v>9000</v>
      </c>
      <c r="BN16" s="2">
        <v>15300</v>
      </c>
      <c r="BO16" s="2">
        <v>6300</v>
      </c>
      <c r="BP16" s="2">
        <v>10800</v>
      </c>
      <c r="BQ16" s="2">
        <v>15300</v>
      </c>
      <c r="BR16" s="2">
        <v>12600</v>
      </c>
      <c r="BS16" s="2">
        <v>9900</v>
      </c>
      <c r="BT16" s="2">
        <v>9900</v>
      </c>
      <c r="BU16" s="2">
        <v>9900</v>
      </c>
      <c r="BV16" s="2">
        <v>18000</v>
      </c>
      <c r="BW16" s="2">
        <v>8100</v>
      </c>
      <c r="BX16" s="2">
        <v>9900</v>
      </c>
      <c r="BY16" s="2">
        <v>10800</v>
      </c>
      <c r="BZ16" s="2">
        <v>9900</v>
      </c>
      <c r="CA16" s="2">
        <v>14400</v>
      </c>
      <c r="CB16" s="2">
        <v>10800</v>
      </c>
      <c r="CC16" s="2">
        <v>13500</v>
      </c>
      <c r="CD16" s="2">
        <v>12600</v>
      </c>
      <c r="CE16" s="2">
        <v>381450</v>
      </c>
      <c r="CF16" s="2">
        <v>9900</v>
      </c>
      <c r="CG16" s="2">
        <v>13500</v>
      </c>
      <c r="CH16" s="2">
        <v>10800</v>
      </c>
      <c r="CI16" s="2">
        <v>18000</v>
      </c>
      <c r="CJ16" s="2">
        <v>7200</v>
      </c>
      <c r="CK16" s="2">
        <v>13500</v>
      </c>
      <c r="CL16" s="2">
        <v>9000</v>
      </c>
      <c r="CM16" s="2">
        <v>9000</v>
      </c>
      <c r="CN16" s="2">
        <v>9000</v>
      </c>
      <c r="CO16" s="2">
        <v>5400</v>
      </c>
      <c r="CP16" s="2">
        <v>5400</v>
      </c>
      <c r="CQ16" s="2">
        <v>9900</v>
      </c>
      <c r="CR16" s="2">
        <v>9000</v>
      </c>
      <c r="CS16" s="2">
        <v>8100</v>
      </c>
      <c r="CT16" s="2">
        <v>14400</v>
      </c>
      <c r="CU16" s="2">
        <v>5400</v>
      </c>
      <c r="CV16" s="2">
        <v>8100</v>
      </c>
      <c r="CW16" s="2">
        <v>12600</v>
      </c>
      <c r="CX16" s="2">
        <v>4500</v>
      </c>
      <c r="CY16" s="2">
        <v>6300</v>
      </c>
      <c r="CZ16" s="2">
        <v>13500</v>
      </c>
      <c r="DA16" s="2">
        <v>9000</v>
      </c>
      <c r="DB16" s="2">
        <v>6300</v>
      </c>
      <c r="DC16" s="2">
        <v>9000</v>
      </c>
      <c r="DD16" s="2">
        <v>6300</v>
      </c>
      <c r="DE16" s="2">
        <v>1800</v>
      </c>
      <c r="DF16" s="2">
        <v>4500</v>
      </c>
      <c r="DG16" s="2">
        <v>4500</v>
      </c>
      <c r="DH16" s="2">
        <v>7200</v>
      </c>
      <c r="DI16" s="2">
        <v>348450</v>
      </c>
      <c r="DJ16" s="2">
        <v>8100</v>
      </c>
      <c r="DK16" s="2">
        <v>2700</v>
      </c>
      <c r="DL16" s="2">
        <v>1800</v>
      </c>
      <c r="DM16" s="2">
        <v>8100</v>
      </c>
      <c r="DN16" s="2">
        <v>2700</v>
      </c>
      <c r="DO16" s="2">
        <v>3600</v>
      </c>
      <c r="DP16" s="2">
        <v>7200</v>
      </c>
      <c r="DQ16" s="2">
        <v>8100</v>
      </c>
      <c r="DR16" s="2">
        <v>2700</v>
      </c>
      <c r="DS16" s="2">
        <v>1800</v>
      </c>
      <c r="DT16" s="2">
        <v>2700</v>
      </c>
      <c r="DU16" s="2">
        <v>1800</v>
      </c>
      <c r="DV16" s="2">
        <v>2700</v>
      </c>
      <c r="DW16" s="2">
        <v>6300</v>
      </c>
      <c r="DX16" s="2">
        <v>2700</v>
      </c>
      <c r="DY16" s="2">
        <v>2700</v>
      </c>
      <c r="DZ16" s="2">
        <v>1800</v>
      </c>
      <c r="EA16" s="2">
        <v>2700</v>
      </c>
      <c r="EB16" s="2">
        <v>6300</v>
      </c>
      <c r="EC16" s="2">
        <v>2700</v>
      </c>
      <c r="ED16" s="2">
        <v>900</v>
      </c>
      <c r="EE16" s="2">
        <v>1800</v>
      </c>
      <c r="EF16" s="2">
        <v>7200</v>
      </c>
      <c r="EG16" s="2">
        <v>6300</v>
      </c>
      <c r="EH16" s="2">
        <v>900</v>
      </c>
      <c r="EI16" s="2">
        <v>2700</v>
      </c>
      <c r="EJ16" s="2">
        <v>1800</v>
      </c>
      <c r="EK16" s="2">
        <v>5400</v>
      </c>
      <c r="EL16" s="2">
        <v>2700</v>
      </c>
      <c r="EM16" s="2">
        <v>4500</v>
      </c>
      <c r="EN16" s="2">
        <v>131250</v>
      </c>
      <c r="EO16" s="2">
        <v>900</v>
      </c>
      <c r="EP16" s="2">
        <v>3600</v>
      </c>
      <c r="EQ16" s="2">
        <v>5400</v>
      </c>
      <c r="ER16" s="2">
        <v>1800</v>
      </c>
      <c r="ES16" s="2">
        <v>3600</v>
      </c>
      <c r="ET16" s="2">
        <v>2700</v>
      </c>
      <c r="EU16" s="2">
        <v>3600</v>
      </c>
      <c r="EV16" s="2">
        <v>0</v>
      </c>
      <c r="EW16" s="2">
        <v>1800</v>
      </c>
      <c r="EX16" s="2">
        <v>1800</v>
      </c>
      <c r="EY16" s="2">
        <v>4500</v>
      </c>
      <c r="EZ16" s="2">
        <v>1800</v>
      </c>
      <c r="FA16" s="2">
        <v>900</v>
      </c>
      <c r="FB16" s="2">
        <v>2700</v>
      </c>
      <c r="FC16" s="2">
        <v>900</v>
      </c>
      <c r="FD16" s="2">
        <v>2700</v>
      </c>
      <c r="FE16" s="2">
        <v>3600</v>
      </c>
      <c r="FF16" s="2">
        <v>900</v>
      </c>
      <c r="FG16" s="2">
        <v>2700</v>
      </c>
      <c r="FH16" s="2">
        <v>0</v>
      </c>
      <c r="FI16" s="2">
        <v>1800</v>
      </c>
      <c r="FJ16" s="2">
        <v>900</v>
      </c>
      <c r="FK16" s="2">
        <v>2700</v>
      </c>
      <c r="FL16" s="7">
        <v>900</v>
      </c>
      <c r="FM16" s="7">
        <v>2700</v>
      </c>
      <c r="FN16" s="7">
        <v>900</v>
      </c>
      <c r="FO16" s="7">
        <v>900</v>
      </c>
      <c r="FP16" s="7">
        <v>900</v>
      </c>
      <c r="FQ16" s="7">
        <v>0</v>
      </c>
      <c r="FR16" s="7">
        <v>13500</v>
      </c>
      <c r="FS16" s="7">
        <v>2700</v>
      </c>
      <c r="FT16" s="7">
        <v>900</v>
      </c>
      <c r="FU16" s="7">
        <v>900</v>
      </c>
      <c r="FV16" s="7">
        <v>0</v>
      </c>
      <c r="FW16" s="7">
        <v>1800</v>
      </c>
      <c r="FX16" s="7">
        <v>900</v>
      </c>
      <c r="FY16" s="7">
        <v>900</v>
      </c>
      <c r="FZ16" s="7">
        <v>900</v>
      </c>
      <c r="GA16" s="7">
        <v>900</v>
      </c>
      <c r="GB16" s="7">
        <v>900</v>
      </c>
      <c r="GC16" s="7">
        <v>900</v>
      </c>
      <c r="GD16" s="7">
        <v>0</v>
      </c>
      <c r="GE16" s="7">
        <v>0</v>
      </c>
      <c r="GF16" s="7">
        <v>0</v>
      </c>
      <c r="GG16" s="7">
        <v>0</v>
      </c>
      <c r="GH16" s="7">
        <v>1800</v>
      </c>
      <c r="GI16" s="7">
        <v>900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900</v>
      </c>
      <c r="GQ16" s="7">
        <v>0</v>
      </c>
      <c r="GR16" s="7">
        <v>2700</v>
      </c>
      <c r="GS16" s="7">
        <v>450</v>
      </c>
      <c r="GT16" s="7">
        <v>0</v>
      </c>
      <c r="GU16" s="7">
        <v>0</v>
      </c>
      <c r="GV16" s="7">
        <v>1800</v>
      </c>
      <c r="GW16" s="7">
        <v>3150</v>
      </c>
      <c r="GX16" s="7">
        <v>4500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0</v>
      </c>
      <c r="HF16" s="7">
        <v>1800</v>
      </c>
      <c r="HG16" s="7">
        <v>0</v>
      </c>
      <c r="HH16" s="7">
        <v>900</v>
      </c>
      <c r="HI16" s="7">
        <v>900</v>
      </c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900</v>
      </c>
      <c r="HP16" s="7">
        <v>0</v>
      </c>
      <c r="HQ16" s="7">
        <v>0</v>
      </c>
      <c r="HR16" s="7">
        <v>900</v>
      </c>
      <c r="HS16" s="7">
        <v>0</v>
      </c>
      <c r="HT16" s="7">
        <v>0</v>
      </c>
      <c r="HU16" s="7">
        <v>900</v>
      </c>
      <c r="HV16" s="7">
        <v>0</v>
      </c>
      <c r="HW16" s="7">
        <v>0</v>
      </c>
      <c r="HX16" s="7">
        <v>0</v>
      </c>
      <c r="HY16" s="7">
        <v>900</v>
      </c>
      <c r="HZ16" s="7">
        <v>0</v>
      </c>
      <c r="IA16" s="7">
        <v>900</v>
      </c>
      <c r="IB16" s="7">
        <v>0</v>
      </c>
      <c r="IC16" s="7">
        <v>0</v>
      </c>
      <c r="ID16" s="7">
        <v>0</v>
      </c>
      <c r="IE16" s="7">
        <v>0</v>
      </c>
      <c r="IF16" s="7">
        <v>0</v>
      </c>
      <c r="IG16" s="7">
        <v>0</v>
      </c>
      <c r="IH16" s="7">
        <v>0</v>
      </c>
      <c r="II16" s="7">
        <v>0</v>
      </c>
      <c r="IJ16" s="7">
        <v>0</v>
      </c>
      <c r="IK16" s="7">
        <v>0</v>
      </c>
      <c r="IL16" s="7">
        <v>0</v>
      </c>
      <c r="IM16" s="7">
        <v>900</v>
      </c>
      <c r="IN16" s="7">
        <v>0</v>
      </c>
      <c r="IO16" s="7">
        <v>0</v>
      </c>
      <c r="IP16" s="7">
        <v>0</v>
      </c>
      <c r="IQ16" s="7">
        <v>0</v>
      </c>
      <c r="IR16" s="7">
        <v>0</v>
      </c>
      <c r="IS16" s="7">
        <v>0</v>
      </c>
      <c r="IT16" s="7">
        <v>0</v>
      </c>
      <c r="IU16" s="7">
        <v>0</v>
      </c>
      <c r="IV16" s="3">
        <f t="shared" si="0"/>
        <v>15575525</v>
      </c>
    </row>
    <row r="17" spans="1:256" x14ac:dyDescent="0.35">
      <c r="A17" s="1">
        <v>24</v>
      </c>
      <c r="B17" s="1" t="s">
        <v>34</v>
      </c>
      <c r="C17" s="2">
        <v>6524300</v>
      </c>
      <c r="D17" s="2">
        <v>5400</v>
      </c>
      <c r="E17" s="2">
        <v>4500</v>
      </c>
      <c r="F17" s="2">
        <v>7200</v>
      </c>
      <c r="G17" s="2">
        <v>1800</v>
      </c>
      <c r="H17" s="2">
        <v>6300</v>
      </c>
      <c r="I17" s="2">
        <v>3750</v>
      </c>
      <c r="J17" s="2">
        <v>2700</v>
      </c>
      <c r="K17" s="2">
        <v>7200</v>
      </c>
      <c r="L17" s="2">
        <v>7200</v>
      </c>
      <c r="M17" s="2">
        <v>0</v>
      </c>
      <c r="N17" s="2">
        <v>0</v>
      </c>
      <c r="O17" s="2">
        <v>1800</v>
      </c>
      <c r="P17" s="2">
        <v>1800</v>
      </c>
      <c r="Q17" s="2">
        <v>2700</v>
      </c>
      <c r="R17" s="2">
        <v>6300</v>
      </c>
      <c r="S17" s="2">
        <v>3600</v>
      </c>
      <c r="T17" s="2">
        <v>3900</v>
      </c>
      <c r="U17" s="2">
        <v>1950</v>
      </c>
      <c r="V17" s="2">
        <v>6300</v>
      </c>
      <c r="W17" s="2">
        <v>3600</v>
      </c>
      <c r="X17" s="2">
        <v>1800</v>
      </c>
      <c r="Y17" s="2">
        <v>5400</v>
      </c>
      <c r="Z17" s="2">
        <v>1800</v>
      </c>
      <c r="AA17" s="2">
        <v>1800</v>
      </c>
      <c r="AB17" s="2">
        <v>4500</v>
      </c>
      <c r="AC17" s="2">
        <v>19800</v>
      </c>
      <c r="AD17" s="2">
        <v>6300</v>
      </c>
      <c r="AE17" s="2">
        <v>1800</v>
      </c>
      <c r="AF17" s="2">
        <v>0</v>
      </c>
      <c r="AG17" s="2">
        <v>2700</v>
      </c>
      <c r="AH17" s="2">
        <v>1800</v>
      </c>
      <c r="AI17" s="2">
        <v>900</v>
      </c>
      <c r="AJ17" s="2">
        <v>1800</v>
      </c>
      <c r="AK17" s="2">
        <v>900</v>
      </c>
      <c r="AL17" s="2">
        <v>900</v>
      </c>
      <c r="AM17" s="2">
        <v>1800</v>
      </c>
      <c r="AN17" s="2">
        <v>1800</v>
      </c>
      <c r="AO17" s="2">
        <v>2700</v>
      </c>
      <c r="AP17" s="2">
        <v>2700</v>
      </c>
      <c r="AQ17" s="2">
        <v>1800</v>
      </c>
      <c r="AR17" s="2">
        <v>2700</v>
      </c>
      <c r="AS17" s="2">
        <v>1800</v>
      </c>
      <c r="AT17" s="2">
        <v>900</v>
      </c>
      <c r="AU17" s="2">
        <v>2700</v>
      </c>
      <c r="AV17" s="2">
        <v>1800</v>
      </c>
      <c r="AW17" s="2">
        <v>900</v>
      </c>
      <c r="AX17" s="2">
        <v>900</v>
      </c>
      <c r="AY17" s="2">
        <v>900</v>
      </c>
      <c r="AZ17" s="2">
        <v>4500</v>
      </c>
      <c r="BA17" s="2">
        <v>1800</v>
      </c>
      <c r="BB17" s="2">
        <v>2700</v>
      </c>
      <c r="BC17" s="2">
        <v>2700</v>
      </c>
      <c r="BD17" s="2">
        <v>900</v>
      </c>
      <c r="BE17" s="2">
        <v>1800</v>
      </c>
      <c r="BF17" s="2">
        <v>1800</v>
      </c>
      <c r="BG17" s="2">
        <v>1800</v>
      </c>
      <c r="BH17" s="2">
        <v>900</v>
      </c>
      <c r="BI17" s="2">
        <v>0</v>
      </c>
      <c r="BJ17" s="2">
        <v>900</v>
      </c>
      <c r="BK17" s="2">
        <v>900</v>
      </c>
      <c r="BL17" s="2">
        <v>0</v>
      </c>
      <c r="BM17" s="2">
        <v>1350</v>
      </c>
      <c r="BN17" s="2">
        <v>900</v>
      </c>
      <c r="BO17" s="2">
        <v>3600</v>
      </c>
      <c r="BP17" s="2">
        <v>0</v>
      </c>
      <c r="BQ17" s="2">
        <v>0</v>
      </c>
      <c r="BR17" s="2">
        <v>2250</v>
      </c>
      <c r="BS17" s="2">
        <v>900</v>
      </c>
      <c r="BT17" s="2">
        <v>0</v>
      </c>
      <c r="BU17" s="2">
        <v>900</v>
      </c>
      <c r="BV17" s="2">
        <v>1800</v>
      </c>
      <c r="BW17" s="2">
        <v>2700</v>
      </c>
      <c r="BX17" s="2">
        <v>900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178200</v>
      </c>
      <c r="CF17" s="2">
        <v>0</v>
      </c>
      <c r="CG17" s="2">
        <v>0</v>
      </c>
      <c r="CH17" s="2">
        <v>1800</v>
      </c>
      <c r="CI17" s="2">
        <v>0</v>
      </c>
      <c r="CJ17" s="2">
        <v>0</v>
      </c>
      <c r="CK17" s="2">
        <v>0</v>
      </c>
      <c r="CL17" s="2">
        <v>900</v>
      </c>
      <c r="CM17" s="2">
        <v>2700</v>
      </c>
      <c r="CN17" s="2">
        <v>0</v>
      </c>
      <c r="CO17" s="2">
        <v>0</v>
      </c>
      <c r="CP17" s="2">
        <v>0</v>
      </c>
      <c r="CQ17" s="2">
        <v>0</v>
      </c>
      <c r="CR17" s="2">
        <v>900</v>
      </c>
      <c r="CS17" s="2">
        <v>0</v>
      </c>
      <c r="CT17" s="2">
        <v>0</v>
      </c>
      <c r="CU17" s="2">
        <v>0</v>
      </c>
      <c r="CV17" s="2">
        <v>900</v>
      </c>
      <c r="CW17" s="2">
        <v>900</v>
      </c>
      <c r="CX17" s="2">
        <v>0</v>
      </c>
      <c r="CY17" s="2">
        <v>0</v>
      </c>
      <c r="CZ17" s="2">
        <v>1800</v>
      </c>
      <c r="DA17" s="2">
        <v>0</v>
      </c>
      <c r="DB17" s="2">
        <v>900</v>
      </c>
      <c r="DC17" s="2">
        <v>0</v>
      </c>
      <c r="DD17" s="2">
        <v>300</v>
      </c>
      <c r="DE17" s="2">
        <v>900</v>
      </c>
      <c r="DF17" s="2">
        <v>900</v>
      </c>
      <c r="DG17" s="2">
        <v>900</v>
      </c>
      <c r="DH17" s="2">
        <v>900</v>
      </c>
      <c r="DI17" s="2">
        <v>171000</v>
      </c>
      <c r="DJ17" s="2">
        <v>0</v>
      </c>
      <c r="DK17" s="2">
        <v>900</v>
      </c>
      <c r="DL17" s="2">
        <v>0</v>
      </c>
      <c r="DM17" s="2">
        <v>0</v>
      </c>
      <c r="DN17" s="2">
        <v>1200</v>
      </c>
      <c r="DO17" s="2">
        <v>0</v>
      </c>
      <c r="DP17" s="2">
        <v>0</v>
      </c>
      <c r="DQ17" s="2">
        <v>0</v>
      </c>
      <c r="DR17" s="2">
        <v>0</v>
      </c>
      <c r="DS17" s="2">
        <v>900</v>
      </c>
      <c r="DT17" s="2">
        <v>0</v>
      </c>
      <c r="DU17" s="2">
        <v>900</v>
      </c>
      <c r="DV17" s="2">
        <v>0</v>
      </c>
      <c r="DW17" s="2">
        <v>0</v>
      </c>
      <c r="DX17" s="2">
        <v>900</v>
      </c>
      <c r="DY17" s="2">
        <v>1800</v>
      </c>
      <c r="DZ17" s="2">
        <v>0</v>
      </c>
      <c r="EA17" s="2">
        <v>0</v>
      </c>
      <c r="EB17" s="2">
        <v>900</v>
      </c>
      <c r="EC17" s="2">
        <v>900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305700</v>
      </c>
      <c r="EO17" s="2">
        <v>0</v>
      </c>
      <c r="EP17" s="2">
        <v>0</v>
      </c>
      <c r="EQ17" s="2">
        <v>0</v>
      </c>
      <c r="ER17" s="2">
        <v>900</v>
      </c>
      <c r="ES17" s="2">
        <v>0</v>
      </c>
      <c r="ET17" s="2">
        <v>0</v>
      </c>
      <c r="EU17" s="2">
        <v>0</v>
      </c>
      <c r="EV17" s="2">
        <v>1800</v>
      </c>
      <c r="EW17" s="2">
        <v>900</v>
      </c>
      <c r="EX17" s="2">
        <v>1800</v>
      </c>
      <c r="EY17" s="2">
        <v>0</v>
      </c>
      <c r="EZ17" s="2">
        <v>0</v>
      </c>
      <c r="FA17" s="2">
        <v>0</v>
      </c>
      <c r="FB17" s="2">
        <v>0</v>
      </c>
      <c r="FC17" s="2">
        <v>1800</v>
      </c>
      <c r="FD17" s="2">
        <v>0</v>
      </c>
      <c r="FE17" s="2">
        <v>0</v>
      </c>
      <c r="FF17" s="2">
        <v>0</v>
      </c>
      <c r="FG17" s="2">
        <v>900</v>
      </c>
      <c r="FH17" s="2">
        <v>0</v>
      </c>
      <c r="FI17" s="2">
        <v>0</v>
      </c>
      <c r="FJ17" s="2">
        <v>900</v>
      </c>
      <c r="FK17" s="2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143100</v>
      </c>
      <c r="FS17" s="7">
        <v>0</v>
      </c>
      <c r="FT17" s="7">
        <v>0</v>
      </c>
      <c r="FU17" s="7">
        <v>900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900</v>
      </c>
      <c r="GH17" s="7">
        <v>0</v>
      </c>
      <c r="GI17" s="7">
        <v>0</v>
      </c>
      <c r="GJ17" s="7">
        <v>0</v>
      </c>
      <c r="GK17" s="7">
        <v>900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30600</v>
      </c>
      <c r="GX17" s="7">
        <v>900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900</v>
      </c>
      <c r="HE17" s="7">
        <v>0</v>
      </c>
      <c r="HF17" s="7">
        <v>0</v>
      </c>
      <c r="HG17" s="7">
        <v>0</v>
      </c>
      <c r="HH17" s="7">
        <v>0</v>
      </c>
      <c r="HI17" s="7">
        <v>0</v>
      </c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7">
        <v>0</v>
      </c>
      <c r="HQ17" s="7">
        <v>0</v>
      </c>
      <c r="HR17" s="7">
        <v>0</v>
      </c>
      <c r="HS17" s="7">
        <v>0</v>
      </c>
      <c r="HT17" s="7">
        <v>0</v>
      </c>
      <c r="HU17" s="7">
        <v>0</v>
      </c>
      <c r="HV17" s="7">
        <v>0</v>
      </c>
      <c r="HW17" s="7">
        <v>0</v>
      </c>
      <c r="HX17" s="7">
        <v>0</v>
      </c>
      <c r="HY17" s="7">
        <v>0</v>
      </c>
      <c r="HZ17" s="7">
        <v>0</v>
      </c>
      <c r="IA17" s="7">
        <v>2700</v>
      </c>
      <c r="IB17" s="7">
        <v>0</v>
      </c>
      <c r="IC17" s="7">
        <v>0</v>
      </c>
      <c r="ID17" s="7">
        <v>0</v>
      </c>
      <c r="IE17" s="7">
        <v>0</v>
      </c>
      <c r="IF17" s="7">
        <v>0</v>
      </c>
      <c r="IG17" s="7">
        <v>0</v>
      </c>
      <c r="IH17" s="7">
        <v>0</v>
      </c>
      <c r="II17" s="7">
        <v>0</v>
      </c>
      <c r="IJ17" s="7">
        <v>0</v>
      </c>
      <c r="IK17" s="7">
        <v>0</v>
      </c>
      <c r="IL17" s="7">
        <v>0</v>
      </c>
      <c r="IM17" s="7">
        <v>0</v>
      </c>
      <c r="IN17" s="7">
        <v>0</v>
      </c>
      <c r="IO17" s="7">
        <v>0</v>
      </c>
      <c r="IP17" s="7">
        <v>0</v>
      </c>
      <c r="IQ17" s="7">
        <v>0</v>
      </c>
      <c r="IR17" s="7">
        <v>0</v>
      </c>
      <c r="IS17" s="7">
        <v>0</v>
      </c>
      <c r="IT17" s="7">
        <v>0</v>
      </c>
      <c r="IU17" s="7">
        <v>0</v>
      </c>
      <c r="IV17" s="3">
        <f t="shared" si="0"/>
        <v>7581800</v>
      </c>
    </row>
    <row r="18" spans="1:256" x14ac:dyDescent="0.35">
      <c r="A18" s="1">
        <v>40</v>
      </c>
      <c r="B18" s="1" t="s">
        <v>50</v>
      </c>
      <c r="C18" s="2">
        <v>8786850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7">
        <v>0</v>
      </c>
      <c r="FM18" s="7">
        <v>0</v>
      </c>
      <c r="FN18" s="7">
        <v>0</v>
      </c>
      <c r="FO18" s="7">
        <v>0</v>
      </c>
      <c r="FP18" s="7">
        <v>0</v>
      </c>
      <c r="FQ18" s="7">
        <v>0</v>
      </c>
      <c r="FR18" s="7">
        <v>0</v>
      </c>
      <c r="FS18" s="7">
        <v>0</v>
      </c>
      <c r="FT18" s="7">
        <v>0</v>
      </c>
      <c r="FU18" s="7">
        <v>0</v>
      </c>
      <c r="FV18" s="7">
        <v>0</v>
      </c>
      <c r="FW18" s="7">
        <v>0</v>
      </c>
      <c r="FX18" s="7">
        <v>0</v>
      </c>
      <c r="FY18" s="7">
        <v>0</v>
      </c>
      <c r="FZ18" s="7">
        <v>0</v>
      </c>
      <c r="GA18" s="7">
        <v>0</v>
      </c>
      <c r="GB18" s="7">
        <v>0</v>
      </c>
      <c r="GC18" s="7">
        <v>0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0</v>
      </c>
      <c r="HE18" s="7">
        <v>0</v>
      </c>
      <c r="HF18" s="7">
        <v>0</v>
      </c>
      <c r="HG18" s="7">
        <v>0</v>
      </c>
      <c r="HH18" s="7">
        <v>0</v>
      </c>
      <c r="HI18" s="7">
        <v>0</v>
      </c>
      <c r="HJ18" s="7">
        <v>0</v>
      </c>
      <c r="HK18" s="7">
        <v>0</v>
      </c>
      <c r="HL18" s="7">
        <v>0</v>
      </c>
      <c r="HM18" s="7">
        <v>0</v>
      </c>
      <c r="HN18" s="7">
        <v>0</v>
      </c>
      <c r="HO18" s="7">
        <v>0</v>
      </c>
      <c r="HP18" s="7">
        <v>0</v>
      </c>
      <c r="HQ18" s="7">
        <v>0</v>
      </c>
      <c r="HR18" s="7">
        <v>0</v>
      </c>
      <c r="HS18" s="7">
        <v>0</v>
      </c>
      <c r="HT18" s="7">
        <v>0</v>
      </c>
      <c r="HU18" s="7">
        <v>0</v>
      </c>
      <c r="HV18" s="7">
        <v>0</v>
      </c>
      <c r="HW18" s="7">
        <v>0</v>
      </c>
      <c r="HX18" s="7">
        <v>0</v>
      </c>
      <c r="HY18" s="7">
        <v>0</v>
      </c>
      <c r="HZ18" s="7">
        <v>0</v>
      </c>
      <c r="IA18" s="7">
        <v>0</v>
      </c>
      <c r="IB18" s="7">
        <v>0</v>
      </c>
      <c r="IC18" s="7">
        <v>0</v>
      </c>
      <c r="ID18" s="7">
        <v>0</v>
      </c>
      <c r="IE18" s="7">
        <v>0</v>
      </c>
      <c r="IF18" s="7">
        <v>0</v>
      </c>
      <c r="IG18" s="7">
        <v>0</v>
      </c>
      <c r="IH18" s="7">
        <v>0</v>
      </c>
      <c r="II18" s="7">
        <v>0</v>
      </c>
      <c r="IJ18" s="7">
        <v>0</v>
      </c>
      <c r="IK18" s="7">
        <v>0</v>
      </c>
      <c r="IL18" s="7">
        <v>0</v>
      </c>
      <c r="IM18" s="7">
        <v>0</v>
      </c>
      <c r="IN18" s="7">
        <v>0</v>
      </c>
      <c r="IO18" s="7">
        <v>0</v>
      </c>
      <c r="IP18" s="7">
        <v>0</v>
      </c>
      <c r="IQ18" s="7">
        <v>0</v>
      </c>
      <c r="IR18" s="7">
        <v>0</v>
      </c>
      <c r="IS18" s="7">
        <v>0</v>
      </c>
      <c r="IT18" s="7">
        <v>0</v>
      </c>
      <c r="IU18" s="7">
        <v>0</v>
      </c>
      <c r="IV18" s="3">
        <f t="shared" si="0"/>
        <v>8786850</v>
      </c>
    </row>
    <row r="19" spans="1:256" x14ac:dyDescent="0.35">
      <c r="A19" s="1">
        <v>31</v>
      </c>
      <c r="B19" s="1" t="s">
        <v>41</v>
      </c>
      <c r="C19" s="2">
        <v>7829600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7">
        <v>0</v>
      </c>
      <c r="FM19" s="7">
        <v>0</v>
      </c>
      <c r="FN19" s="7">
        <v>0</v>
      </c>
      <c r="FO19" s="7">
        <v>0</v>
      </c>
      <c r="FP19" s="7">
        <v>0</v>
      </c>
      <c r="FQ19" s="7">
        <v>0</v>
      </c>
      <c r="FR19" s="7">
        <v>0</v>
      </c>
      <c r="FS19" s="7">
        <v>0</v>
      </c>
      <c r="FT19" s="7">
        <v>0</v>
      </c>
      <c r="FU19" s="7">
        <v>0</v>
      </c>
      <c r="FV19" s="7">
        <v>0</v>
      </c>
      <c r="FW19" s="7">
        <v>0</v>
      </c>
      <c r="FX19" s="7">
        <v>0</v>
      </c>
      <c r="FY19" s="7">
        <v>0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0</v>
      </c>
      <c r="GF19" s="7">
        <v>0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0</v>
      </c>
      <c r="GM19" s="7">
        <v>0</v>
      </c>
      <c r="GN19" s="7">
        <v>0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0</v>
      </c>
      <c r="HE19" s="7">
        <v>0</v>
      </c>
      <c r="HF19" s="7">
        <v>0</v>
      </c>
      <c r="HG19" s="7">
        <v>0</v>
      </c>
      <c r="HH19" s="7">
        <v>0</v>
      </c>
      <c r="HI19" s="7">
        <v>0</v>
      </c>
      <c r="HJ19" s="7">
        <v>0</v>
      </c>
      <c r="HK19" s="7">
        <v>0</v>
      </c>
      <c r="HL19" s="7">
        <v>0</v>
      </c>
      <c r="HM19" s="7">
        <v>0</v>
      </c>
      <c r="HN19" s="7">
        <v>0</v>
      </c>
      <c r="HO19" s="7">
        <v>0</v>
      </c>
      <c r="HP19" s="7">
        <v>0</v>
      </c>
      <c r="HQ19" s="7">
        <v>0</v>
      </c>
      <c r="HR19" s="7">
        <v>0</v>
      </c>
      <c r="HS19" s="7">
        <v>0</v>
      </c>
      <c r="HT19" s="7">
        <v>0</v>
      </c>
      <c r="HU19" s="7">
        <v>0</v>
      </c>
      <c r="HV19" s="7">
        <v>0</v>
      </c>
      <c r="HW19" s="7">
        <v>0</v>
      </c>
      <c r="HX19" s="7">
        <v>0</v>
      </c>
      <c r="HY19" s="7">
        <v>0</v>
      </c>
      <c r="HZ19" s="7">
        <v>0</v>
      </c>
      <c r="IA19" s="7">
        <v>0</v>
      </c>
      <c r="IB19" s="7">
        <v>0</v>
      </c>
      <c r="IC19" s="7">
        <v>0</v>
      </c>
      <c r="ID19" s="7">
        <v>0</v>
      </c>
      <c r="IE19" s="7">
        <v>0</v>
      </c>
      <c r="IF19" s="7">
        <v>0</v>
      </c>
      <c r="IG19" s="7">
        <v>0</v>
      </c>
      <c r="IH19" s="7">
        <v>0</v>
      </c>
      <c r="II19" s="7">
        <v>0</v>
      </c>
      <c r="IJ19" s="7">
        <v>0</v>
      </c>
      <c r="IK19" s="7">
        <v>0</v>
      </c>
      <c r="IL19" s="7">
        <v>0</v>
      </c>
      <c r="IM19" s="7">
        <v>0</v>
      </c>
      <c r="IN19" s="7">
        <v>0</v>
      </c>
      <c r="IO19" s="7">
        <v>0</v>
      </c>
      <c r="IP19" s="7">
        <v>0</v>
      </c>
      <c r="IQ19" s="7">
        <v>0</v>
      </c>
      <c r="IR19" s="7">
        <v>0</v>
      </c>
      <c r="IS19" s="7">
        <v>0</v>
      </c>
      <c r="IT19" s="7">
        <v>0</v>
      </c>
      <c r="IU19" s="7">
        <v>0</v>
      </c>
      <c r="IV19" s="3">
        <f t="shared" si="0"/>
        <v>7829600</v>
      </c>
    </row>
    <row r="20" spans="1:256" x14ac:dyDescent="0.35">
      <c r="A20" s="1">
        <v>39</v>
      </c>
      <c r="B20" s="1" t="s">
        <v>49</v>
      </c>
      <c r="C20" s="2">
        <v>9935250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7">
        <v>0</v>
      </c>
      <c r="FM20" s="7">
        <v>0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>
        <v>0</v>
      </c>
      <c r="FT20" s="7">
        <v>0</v>
      </c>
      <c r="FU20" s="7">
        <v>0</v>
      </c>
      <c r="FV20" s="7">
        <v>0</v>
      </c>
      <c r="FW20" s="7">
        <v>0</v>
      </c>
      <c r="FX20" s="7">
        <v>0</v>
      </c>
      <c r="FY20" s="7">
        <v>0</v>
      </c>
      <c r="FZ20" s="7">
        <v>0</v>
      </c>
      <c r="GA20" s="7">
        <v>0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0</v>
      </c>
      <c r="HE20" s="7">
        <v>0</v>
      </c>
      <c r="HF20" s="7">
        <v>0</v>
      </c>
      <c r="HG20" s="7">
        <v>0</v>
      </c>
      <c r="HH20" s="7">
        <v>0</v>
      </c>
      <c r="HI20" s="7">
        <v>0</v>
      </c>
      <c r="HJ20" s="7">
        <v>0</v>
      </c>
      <c r="HK20" s="7">
        <v>0</v>
      </c>
      <c r="HL20" s="7">
        <v>0</v>
      </c>
      <c r="HM20" s="7">
        <v>0</v>
      </c>
      <c r="HN20" s="7">
        <v>0</v>
      </c>
      <c r="HO20" s="7">
        <v>0</v>
      </c>
      <c r="HP20" s="7">
        <v>0</v>
      </c>
      <c r="HQ20" s="7">
        <v>0</v>
      </c>
      <c r="HR20" s="7">
        <v>0</v>
      </c>
      <c r="HS20" s="7">
        <v>0</v>
      </c>
      <c r="HT20" s="7">
        <v>0</v>
      </c>
      <c r="HU20" s="7">
        <v>0</v>
      </c>
      <c r="HV20" s="7">
        <v>0</v>
      </c>
      <c r="HW20" s="7">
        <v>0</v>
      </c>
      <c r="HX20" s="7">
        <v>0</v>
      </c>
      <c r="HY20" s="7">
        <v>0</v>
      </c>
      <c r="HZ20" s="7">
        <v>0</v>
      </c>
      <c r="IA20" s="7">
        <v>0</v>
      </c>
      <c r="IB20" s="7">
        <v>0</v>
      </c>
      <c r="IC20" s="7">
        <v>0</v>
      </c>
      <c r="ID20" s="7">
        <v>0</v>
      </c>
      <c r="IE20" s="7">
        <v>0</v>
      </c>
      <c r="IF20" s="7">
        <v>0</v>
      </c>
      <c r="IG20" s="7">
        <v>0</v>
      </c>
      <c r="IH20" s="7">
        <v>0</v>
      </c>
      <c r="II20" s="7">
        <v>0</v>
      </c>
      <c r="IJ20" s="7">
        <v>0</v>
      </c>
      <c r="IK20" s="7">
        <v>0</v>
      </c>
      <c r="IL20" s="7">
        <v>0</v>
      </c>
      <c r="IM20" s="7">
        <v>0</v>
      </c>
      <c r="IN20" s="7">
        <v>0</v>
      </c>
      <c r="IO20" s="7">
        <v>0</v>
      </c>
      <c r="IP20" s="7">
        <v>0</v>
      </c>
      <c r="IQ20" s="7">
        <v>0</v>
      </c>
      <c r="IR20" s="7">
        <v>0</v>
      </c>
      <c r="IS20" s="7">
        <v>0</v>
      </c>
      <c r="IT20" s="7">
        <v>0</v>
      </c>
      <c r="IU20" s="7">
        <v>0</v>
      </c>
      <c r="IV20" s="3">
        <f t="shared" si="0"/>
        <v>9935250</v>
      </c>
    </row>
    <row r="21" spans="1:256" x14ac:dyDescent="0.35">
      <c r="A21" s="1">
        <v>29</v>
      </c>
      <c r="B21" s="1" t="s">
        <v>39</v>
      </c>
      <c r="C21" s="2">
        <v>9654225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1800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7">
        <v>0</v>
      </c>
      <c r="FM21" s="7">
        <v>0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>
        <v>0</v>
      </c>
      <c r="FT21" s="7">
        <v>0</v>
      </c>
      <c r="FU21" s="7">
        <v>0</v>
      </c>
      <c r="FV21" s="7">
        <v>0</v>
      </c>
      <c r="FW21" s="7">
        <v>0</v>
      </c>
      <c r="FX21" s="7">
        <v>0</v>
      </c>
      <c r="FY21" s="7">
        <v>0</v>
      </c>
      <c r="FZ21" s="7">
        <v>0</v>
      </c>
      <c r="GA21" s="7">
        <v>0</v>
      </c>
      <c r="GB21" s="7">
        <v>0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0</v>
      </c>
      <c r="HE21" s="7">
        <v>0</v>
      </c>
      <c r="HF21" s="7">
        <v>0</v>
      </c>
      <c r="HG21" s="7">
        <v>0</v>
      </c>
      <c r="HH21" s="7">
        <v>0</v>
      </c>
      <c r="HI21" s="7">
        <v>0</v>
      </c>
      <c r="HJ21" s="7">
        <v>0</v>
      </c>
      <c r="HK21" s="7">
        <v>0</v>
      </c>
      <c r="HL21" s="7">
        <v>0</v>
      </c>
      <c r="HM21" s="7">
        <v>0</v>
      </c>
      <c r="HN21" s="7">
        <v>0</v>
      </c>
      <c r="HO21" s="7">
        <v>0</v>
      </c>
      <c r="HP21" s="7">
        <v>0</v>
      </c>
      <c r="HQ21" s="7">
        <v>0</v>
      </c>
      <c r="HR21" s="7">
        <v>0</v>
      </c>
      <c r="HS21" s="7">
        <v>0</v>
      </c>
      <c r="HT21" s="7">
        <v>0</v>
      </c>
      <c r="HU21" s="7">
        <v>0</v>
      </c>
      <c r="HV21" s="7">
        <v>0</v>
      </c>
      <c r="HW21" s="7">
        <v>0</v>
      </c>
      <c r="HX21" s="7">
        <v>0</v>
      </c>
      <c r="HY21" s="7">
        <v>0</v>
      </c>
      <c r="HZ21" s="7">
        <v>0</v>
      </c>
      <c r="IA21" s="7">
        <v>0</v>
      </c>
      <c r="IB21" s="7">
        <v>0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0</v>
      </c>
      <c r="IK21" s="7">
        <v>0</v>
      </c>
      <c r="IL21" s="7">
        <v>0</v>
      </c>
      <c r="IM21" s="7">
        <v>0</v>
      </c>
      <c r="IN21" s="7">
        <v>0</v>
      </c>
      <c r="IO21" s="7">
        <v>0</v>
      </c>
      <c r="IP21" s="7">
        <v>0</v>
      </c>
      <c r="IQ21" s="7">
        <v>0</v>
      </c>
      <c r="IR21" s="7">
        <v>0</v>
      </c>
      <c r="IS21" s="7">
        <v>0</v>
      </c>
      <c r="IT21" s="7">
        <v>0</v>
      </c>
      <c r="IU21" s="7">
        <v>0</v>
      </c>
      <c r="IV21" s="3">
        <f t="shared" si="0"/>
        <v>9656025</v>
      </c>
    </row>
    <row r="22" spans="1:256" x14ac:dyDescent="0.35">
      <c r="A22" s="1">
        <v>49</v>
      </c>
      <c r="B22" s="1" t="s">
        <v>59</v>
      </c>
      <c r="C22" s="2">
        <v>1210050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7">
        <v>0</v>
      </c>
      <c r="FM22" s="7">
        <v>0</v>
      </c>
      <c r="FN22" s="7">
        <v>0</v>
      </c>
      <c r="FO22" s="7">
        <v>0</v>
      </c>
      <c r="FP22" s="7">
        <v>0</v>
      </c>
      <c r="FQ22" s="7">
        <v>0</v>
      </c>
      <c r="FR22" s="7">
        <v>0</v>
      </c>
      <c r="FS22" s="7">
        <v>0</v>
      </c>
      <c r="FT22" s="7">
        <v>0</v>
      </c>
      <c r="FU22" s="7">
        <v>0</v>
      </c>
      <c r="FV22" s="7">
        <v>0</v>
      </c>
      <c r="FW22" s="7">
        <v>0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0</v>
      </c>
      <c r="HF22" s="7">
        <v>0</v>
      </c>
      <c r="HG22" s="7">
        <v>0</v>
      </c>
      <c r="HH22" s="7">
        <v>0</v>
      </c>
      <c r="HI22" s="7">
        <v>0</v>
      </c>
      <c r="HJ22" s="7">
        <v>0</v>
      </c>
      <c r="HK22" s="7">
        <v>0</v>
      </c>
      <c r="HL22" s="7">
        <v>0</v>
      </c>
      <c r="HM22" s="7">
        <v>0</v>
      </c>
      <c r="HN22" s="7">
        <v>0</v>
      </c>
      <c r="HO22" s="7">
        <v>0</v>
      </c>
      <c r="HP22" s="7">
        <v>0</v>
      </c>
      <c r="HQ22" s="7">
        <v>0</v>
      </c>
      <c r="HR22" s="7">
        <v>0</v>
      </c>
      <c r="HS22" s="7">
        <v>0</v>
      </c>
      <c r="HT22" s="7">
        <v>0</v>
      </c>
      <c r="HU22" s="7">
        <v>0</v>
      </c>
      <c r="HV22" s="7">
        <v>0</v>
      </c>
      <c r="HW22" s="7">
        <v>0</v>
      </c>
      <c r="HX22" s="7">
        <v>0</v>
      </c>
      <c r="HY22" s="7">
        <v>0</v>
      </c>
      <c r="HZ22" s="7">
        <v>0</v>
      </c>
      <c r="IA22" s="7">
        <v>0</v>
      </c>
      <c r="IB22" s="7">
        <v>0</v>
      </c>
      <c r="IC22" s="7">
        <v>0</v>
      </c>
      <c r="ID22" s="7">
        <v>0</v>
      </c>
      <c r="IE22" s="7">
        <v>0</v>
      </c>
      <c r="IF22" s="7">
        <v>0</v>
      </c>
      <c r="IG22" s="7">
        <v>0</v>
      </c>
      <c r="IH22" s="7">
        <v>0</v>
      </c>
      <c r="II22" s="7">
        <v>0</v>
      </c>
      <c r="IJ22" s="7">
        <v>0</v>
      </c>
      <c r="IK22" s="7">
        <v>0</v>
      </c>
      <c r="IL22" s="7">
        <v>0</v>
      </c>
      <c r="IM22" s="7">
        <v>0</v>
      </c>
      <c r="IN22" s="7">
        <v>0</v>
      </c>
      <c r="IO22" s="7">
        <v>0</v>
      </c>
      <c r="IP22" s="7">
        <v>0</v>
      </c>
      <c r="IQ22" s="7">
        <v>0</v>
      </c>
      <c r="IR22" s="7">
        <v>0</v>
      </c>
      <c r="IS22" s="7">
        <v>0</v>
      </c>
      <c r="IT22" s="7">
        <v>0</v>
      </c>
      <c r="IU22" s="7">
        <v>0</v>
      </c>
      <c r="IV22" s="3">
        <f t="shared" si="0"/>
        <v>1210050</v>
      </c>
    </row>
    <row r="23" spans="1:256" x14ac:dyDescent="0.35">
      <c r="A23" s="1">
        <v>32</v>
      </c>
      <c r="B23" s="1" t="s">
        <v>42</v>
      </c>
      <c r="C23" s="2">
        <v>5061000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7">
        <v>0</v>
      </c>
      <c r="FM23" s="7">
        <v>0</v>
      </c>
      <c r="FN23" s="7">
        <v>0</v>
      </c>
      <c r="FO23" s="7">
        <v>0</v>
      </c>
      <c r="FP23" s="7">
        <v>0</v>
      </c>
      <c r="FQ23" s="7">
        <v>0</v>
      </c>
      <c r="FR23" s="7">
        <v>0</v>
      </c>
      <c r="FS23" s="7">
        <v>0</v>
      </c>
      <c r="FT23" s="7">
        <v>0</v>
      </c>
      <c r="FU23" s="7">
        <v>0</v>
      </c>
      <c r="FV23" s="7">
        <v>0</v>
      </c>
      <c r="FW23" s="7">
        <v>0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0</v>
      </c>
      <c r="HE23" s="7">
        <v>0</v>
      </c>
      <c r="HF23" s="7">
        <v>0</v>
      </c>
      <c r="HG23" s="7">
        <v>0</v>
      </c>
      <c r="HH23" s="7">
        <v>0</v>
      </c>
      <c r="HI23" s="7">
        <v>0</v>
      </c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0</v>
      </c>
      <c r="HP23" s="7">
        <v>0</v>
      </c>
      <c r="HQ23" s="7">
        <v>0</v>
      </c>
      <c r="HR23" s="7">
        <v>0</v>
      </c>
      <c r="HS23" s="7">
        <v>0</v>
      </c>
      <c r="HT23" s="7">
        <v>0</v>
      </c>
      <c r="HU23" s="7">
        <v>0</v>
      </c>
      <c r="HV23" s="7">
        <v>0</v>
      </c>
      <c r="HW23" s="7">
        <v>0</v>
      </c>
      <c r="HX23" s="7">
        <v>0</v>
      </c>
      <c r="HY23" s="7">
        <v>0</v>
      </c>
      <c r="HZ23" s="7">
        <v>0</v>
      </c>
      <c r="IA23" s="7">
        <v>0</v>
      </c>
      <c r="IB23" s="7">
        <v>0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0</v>
      </c>
      <c r="IK23" s="7">
        <v>0</v>
      </c>
      <c r="IL23" s="7">
        <v>0</v>
      </c>
      <c r="IM23" s="7">
        <v>0</v>
      </c>
      <c r="IN23" s="7">
        <v>0</v>
      </c>
      <c r="IO23" s="7">
        <v>0</v>
      </c>
      <c r="IP23" s="7">
        <v>0</v>
      </c>
      <c r="IQ23" s="7">
        <v>0</v>
      </c>
      <c r="IR23" s="7">
        <v>0</v>
      </c>
      <c r="IS23" s="7">
        <v>0</v>
      </c>
      <c r="IT23" s="7">
        <v>0</v>
      </c>
      <c r="IU23" s="7">
        <v>0</v>
      </c>
      <c r="IV23" s="3">
        <f t="shared" si="0"/>
        <v>5061000</v>
      </c>
    </row>
    <row r="24" spans="1:256" x14ac:dyDescent="0.35">
      <c r="A24" s="1">
        <v>11</v>
      </c>
      <c r="B24" s="1" t="s">
        <v>21</v>
      </c>
      <c r="C24" s="2">
        <v>12320350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7">
        <v>0</v>
      </c>
      <c r="FM24" s="7">
        <v>0</v>
      </c>
      <c r="FN24" s="7">
        <v>0</v>
      </c>
      <c r="FO24" s="7">
        <v>0</v>
      </c>
      <c r="FP24" s="7">
        <v>0</v>
      </c>
      <c r="FQ24" s="7">
        <v>0</v>
      </c>
      <c r="FR24" s="7">
        <v>0</v>
      </c>
      <c r="FS24" s="7">
        <v>0</v>
      </c>
      <c r="FT24" s="7">
        <v>0</v>
      </c>
      <c r="FU24" s="7">
        <v>0</v>
      </c>
      <c r="FV24" s="7">
        <v>0</v>
      </c>
      <c r="FW24" s="7">
        <v>0</v>
      </c>
      <c r="FX24" s="7">
        <v>0</v>
      </c>
      <c r="FY24" s="7">
        <v>0</v>
      </c>
      <c r="FZ24" s="7">
        <v>0</v>
      </c>
      <c r="GA24" s="7">
        <v>0</v>
      </c>
      <c r="GB24" s="7">
        <v>0</v>
      </c>
      <c r="GC24" s="7">
        <v>0</v>
      </c>
      <c r="GD24" s="7">
        <v>0</v>
      </c>
      <c r="GE24" s="7">
        <v>0</v>
      </c>
      <c r="GF24" s="7">
        <v>0</v>
      </c>
      <c r="GG24" s="7">
        <v>0</v>
      </c>
      <c r="GH24" s="7">
        <v>0</v>
      </c>
      <c r="GI24" s="7">
        <v>0</v>
      </c>
      <c r="GJ24" s="7">
        <v>0</v>
      </c>
      <c r="GK24" s="7">
        <v>0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0</v>
      </c>
      <c r="HE24" s="7">
        <v>0</v>
      </c>
      <c r="HF24" s="7">
        <v>0</v>
      </c>
      <c r="HG24" s="7">
        <v>0</v>
      </c>
      <c r="HH24" s="7">
        <v>0</v>
      </c>
      <c r="HI24" s="7">
        <v>0</v>
      </c>
      <c r="HJ24" s="7">
        <v>0</v>
      </c>
      <c r="HK24" s="7">
        <v>0</v>
      </c>
      <c r="HL24" s="7">
        <v>0</v>
      </c>
      <c r="HM24" s="7">
        <v>0</v>
      </c>
      <c r="HN24" s="7">
        <v>0</v>
      </c>
      <c r="HO24" s="7">
        <v>0</v>
      </c>
      <c r="HP24" s="7">
        <v>0</v>
      </c>
      <c r="HQ24" s="7">
        <v>0</v>
      </c>
      <c r="HR24" s="7">
        <v>0</v>
      </c>
      <c r="HS24" s="7">
        <v>0</v>
      </c>
      <c r="HT24" s="7">
        <v>0</v>
      </c>
      <c r="HU24" s="7">
        <v>0</v>
      </c>
      <c r="HV24" s="7">
        <v>0</v>
      </c>
      <c r="HW24" s="7">
        <v>0</v>
      </c>
      <c r="HX24" s="7">
        <v>0</v>
      </c>
      <c r="HY24" s="7">
        <v>0</v>
      </c>
      <c r="HZ24" s="7">
        <v>0</v>
      </c>
      <c r="IA24" s="7">
        <v>0</v>
      </c>
      <c r="IB24" s="7">
        <v>0</v>
      </c>
      <c r="IC24" s="7">
        <v>0</v>
      </c>
      <c r="ID24" s="7">
        <v>0</v>
      </c>
      <c r="IE24" s="7">
        <v>0</v>
      </c>
      <c r="IF24" s="7">
        <v>0</v>
      </c>
      <c r="IG24" s="7">
        <v>0</v>
      </c>
      <c r="IH24" s="7">
        <v>0</v>
      </c>
      <c r="II24" s="7">
        <v>0</v>
      </c>
      <c r="IJ24" s="7">
        <v>0</v>
      </c>
      <c r="IK24" s="7">
        <v>0</v>
      </c>
      <c r="IL24" s="7">
        <v>0</v>
      </c>
      <c r="IM24" s="7">
        <v>0</v>
      </c>
      <c r="IN24" s="7">
        <v>0</v>
      </c>
      <c r="IO24" s="7">
        <v>0</v>
      </c>
      <c r="IP24" s="7">
        <v>0</v>
      </c>
      <c r="IQ24" s="7">
        <v>0</v>
      </c>
      <c r="IR24" s="7">
        <v>0</v>
      </c>
      <c r="IS24" s="7">
        <v>0</v>
      </c>
      <c r="IT24" s="7">
        <v>0</v>
      </c>
      <c r="IU24" s="7">
        <v>0</v>
      </c>
      <c r="IV24" s="3">
        <f t="shared" si="0"/>
        <v>12320350</v>
      </c>
    </row>
    <row r="25" spans="1:256" x14ac:dyDescent="0.35">
      <c r="A25" s="1">
        <v>21</v>
      </c>
      <c r="B25" s="1" t="s">
        <v>31</v>
      </c>
      <c r="C25" s="2">
        <v>7832975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7">
        <v>0</v>
      </c>
      <c r="FM25" s="7">
        <v>0</v>
      </c>
      <c r="FN25" s="7">
        <v>0</v>
      </c>
      <c r="FO25" s="7">
        <v>0</v>
      </c>
      <c r="FP25" s="7">
        <v>0</v>
      </c>
      <c r="FQ25" s="7">
        <v>0</v>
      </c>
      <c r="FR25" s="7">
        <v>0</v>
      </c>
      <c r="FS25" s="7">
        <v>0</v>
      </c>
      <c r="FT25" s="7">
        <v>0</v>
      </c>
      <c r="FU25" s="7">
        <v>0</v>
      </c>
      <c r="FV25" s="7">
        <v>0</v>
      </c>
      <c r="FW25" s="7">
        <v>0</v>
      </c>
      <c r="FX25" s="7">
        <v>0</v>
      </c>
      <c r="FY25" s="7">
        <v>0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0</v>
      </c>
      <c r="GN25" s="7">
        <v>0</v>
      </c>
      <c r="GO25" s="7">
        <v>0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0</v>
      </c>
      <c r="HE25" s="7">
        <v>0</v>
      </c>
      <c r="HF25" s="7">
        <v>0</v>
      </c>
      <c r="HG25" s="7">
        <v>0</v>
      </c>
      <c r="HH25" s="7">
        <v>0</v>
      </c>
      <c r="HI25" s="7">
        <v>0</v>
      </c>
      <c r="HJ25" s="7">
        <v>0</v>
      </c>
      <c r="HK25" s="7">
        <v>0</v>
      </c>
      <c r="HL25" s="7">
        <v>0</v>
      </c>
      <c r="HM25" s="7">
        <v>0</v>
      </c>
      <c r="HN25" s="7">
        <v>0</v>
      </c>
      <c r="HO25" s="7">
        <v>0</v>
      </c>
      <c r="HP25" s="7">
        <v>0</v>
      </c>
      <c r="HQ25" s="7">
        <v>0</v>
      </c>
      <c r="HR25" s="7">
        <v>0</v>
      </c>
      <c r="HS25" s="7">
        <v>0</v>
      </c>
      <c r="HT25" s="7">
        <v>0</v>
      </c>
      <c r="HU25" s="7">
        <v>0</v>
      </c>
      <c r="HV25" s="7">
        <v>0</v>
      </c>
      <c r="HW25" s="7">
        <v>0</v>
      </c>
      <c r="HX25" s="7">
        <v>0</v>
      </c>
      <c r="HY25" s="7">
        <v>0</v>
      </c>
      <c r="HZ25" s="7">
        <v>0</v>
      </c>
      <c r="IA25" s="7">
        <v>0</v>
      </c>
      <c r="IB25" s="7">
        <v>0</v>
      </c>
      <c r="IC25" s="7">
        <v>0</v>
      </c>
      <c r="ID25" s="7">
        <v>0</v>
      </c>
      <c r="IE25" s="7">
        <v>0</v>
      </c>
      <c r="IF25" s="7">
        <v>0</v>
      </c>
      <c r="IG25" s="7">
        <v>0</v>
      </c>
      <c r="IH25" s="7">
        <v>0</v>
      </c>
      <c r="II25" s="7">
        <v>0</v>
      </c>
      <c r="IJ25" s="7">
        <v>0</v>
      </c>
      <c r="IK25" s="7">
        <v>0</v>
      </c>
      <c r="IL25" s="7">
        <v>0</v>
      </c>
      <c r="IM25" s="7">
        <v>0</v>
      </c>
      <c r="IN25" s="7">
        <v>0</v>
      </c>
      <c r="IO25" s="7">
        <v>0</v>
      </c>
      <c r="IP25" s="7">
        <v>0</v>
      </c>
      <c r="IQ25" s="7">
        <v>0</v>
      </c>
      <c r="IR25" s="7">
        <v>0</v>
      </c>
      <c r="IS25" s="7">
        <v>0</v>
      </c>
      <c r="IT25" s="7">
        <v>0</v>
      </c>
      <c r="IU25" s="7">
        <v>0</v>
      </c>
      <c r="IV25" s="3">
        <f t="shared" si="0"/>
        <v>7832975</v>
      </c>
    </row>
    <row r="26" spans="1:256" x14ac:dyDescent="0.35">
      <c r="A26" s="1">
        <v>46</v>
      </c>
      <c r="B26" s="1" t="s">
        <v>56</v>
      </c>
      <c r="C26" s="2">
        <v>11194950</v>
      </c>
      <c r="D26" s="2">
        <v>0</v>
      </c>
      <c r="E26" s="2">
        <v>900</v>
      </c>
      <c r="F26" s="2">
        <v>1800</v>
      </c>
      <c r="G26" s="2">
        <v>1800</v>
      </c>
      <c r="H26" s="2">
        <v>1800</v>
      </c>
      <c r="I26" s="2">
        <v>0</v>
      </c>
      <c r="J26" s="2">
        <v>0</v>
      </c>
      <c r="K26" s="2">
        <v>900</v>
      </c>
      <c r="L26" s="2">
        <v>900</v>
      </c>
      <c r="M26" s="2">
        <v>0</v>
      </c>
      <c r="N26" s="2">
        <v>900</v>
      </c>
      <c r="O26" s="2">
        <v>0</v>
      </c>
      <c r="P26" s="2">
        <v>0</v>
      </c>
      <c r="Q26" s="2">
        <v>0</v>
      </c>
      <c r="R26" s="2">
        <v>0</v>
      </c>
      <c r="S26" s="2">
        <v>900</v>
      </c>
      <c r="T26" s="2">
        <v>0</v>
      </c>
      <c r="U26" s="2">
        <v>900</v>
      </c>
      <c r="V26" s="2">
        <v>0</v>
      </c>
      <c r="W26" s="2">
        <v>0</v>
      </c>
      <c r="X26" s="2">
        <v>3600</v>
      </c>
      <c r="Y26" s="2">
        <v>0</v>
      </c>
      <c r="Z26" s="2">
        <v>1800</v>
      </c>
      <c r="AA26" s="2">
        <v>0</v>
      </c>
      <c r="AB26" s="2">
        <v>0</v>
      </c>
      <c r="AC26" s="2">
        <v>0</v>
      </c>
      <c r="AD26" s="2">
        <v>0</v>
      </c>
      <c r="AE26" s="2">
        <v>900</v>
      </c>
      <c r="AF26" s="2">
        <v>900</v>
      </c>
      <c r="AG26" s="2">
        <v>0</v>
      </c>
      <c r="AH26" s="2">
        <v>900</v>
      </c>
      <c r="AI26" s="2">
        <v>0</v>
      </c>
      <c r="AJ26" s="2">
        <v>900</v>
      </c>
      <c r="AK26" s="2">
        <v>0</v>
      </c>
      <c r="AL26" s="2">
        <v>1800</v>
      </c>
      <c r="AM26" s="2">
        <v>900</v>
      </c>
      <c r="AN26" s="2">
        <v>0</v>
      </c>
      <c r="AO26" s="2">
        <v>0</v>
      </c>
      <c r="AP26" s="2">
        <v>900</v>
      </c>
      <c r="AQ26" s="2">
        <v>0</v>
      </c>
      <c r="AR26" s="2">
        <v>900</v>
      </c>
      <c r="AS26" s="2">
        <v>900</v>
      </c>
      <c r="AT26" s="2">
        <v>900</v>
      </c>
      <c r="AU26" s="2">
        <v>0</v>
      </c>
      <c r="AV26" s="2">
        <v>900</v>
      </c>
      <c r="AW26" s="2">
        <v>1800</v>
      </c>
      <c r="AX26" s="2">
        <v>900</v>
      </c>
      <c r="AY26" s="2">
        <v>0</v>
      </c>
      <c r="AZ26" s="2">
        <v>0</v>
      </c>
      <c r="BA26" s="2">
        <v>2700</v>
      </c>
      <c r="BB26" s="2">
        <v>1800</v>
      </c>
      <c r="BC26" s="2">
        <v>900</v>
      </c>
      <c r="BD26" s="2">
        <v>900</v>
      </c>
      <c r="BE26" s="2">
        <v>900</v>
      </c>
      <c r="BF26" s="2">
        <v>900</v>
      </c>
      <c r="BG26" s="2">
        <v>900</v>
      </c>
      <c r="BH26" s="2">
        <v>1800</v>
      </c>
      <c r="BI26" s="2">
        <v>0</v>
      </c>
      <c r="BJ26" s="2">
        <v>900</v>
      </c>
      <c r="BK26" s="2">
        <v>0</v>
      </c>
      <c r="BL26" s="2">
        <v>900</v>
      </c>
      <c r="BM26" s="2">
        <v>900</v>
      </c>
      <c r="BN26" s="2">
        <v>0</v>
      </c>
      <c r="BO26" s="2">
        <v>0</v>
      </c>
      <c r="BP26" s="2">
        <v>0</v>
      </c>
      <c r="BQ26" s="2">
        <v>1800</v>
      </c>
      <c r="BR26" s="2">
        <v>0</v>
      </c>
      <c r="BS26" s="2">
        <v>0</v>
      </c>
      <c r="BT26" s="2">
        <v>900</v>
      </c>
      <c r="BU26" s="2">
        <v>0</v>
      </c>
      <c r="BV26" s="2">
        <v>0</v>
      </c>
      <c r="BW26" s="2">
        <v>1800</v>
      </c>
      <c r="BX26" s="2">
        <v>0</v>
      </c>
      <c r="BY26" s="2">
        <v>0</v>
      </c>
      <c r="BZ26" s="2">
        <v>0</v>
      </c>
      <c r="CA26" s="2">
        <v>0</v>
      </c>
      <c r="CB26" s="2">
        <v>900</v>
      </c>
      <c r="CC26" s="2">
        <v>2700</v>
      </c>
      <c r="CD26" s="2">
        <v>900</v>
      </c>
      <c r="CE26" s="2">
        <v>0</v>
      </c>
      <c r="CF26" s="2">
        <v>900</v>
      </c>
      <c r="CG26" s="2">
        <v>0</v>
      </c>
      <c r="CH26" s="2">
        <v>1800</v>
      </c>
      <c r="CI26" s="2">
        <v>0</v>
      </c>
      <c r="CJ26" s="2">
        <v>900</v>
      </c>
      <c r="CK26" s="2">
        <v>0</v>
      </c>
      <c r="CL26" s="2">
        <v>1800</v>
      </c>
      <c r="CM26" s="2">
        <v>900</v>
      </c>
      <c r="CN26" s="2">
        <v>1800</v>
      </c>
      <c r="CO26" s="2">
        <v>0</v>
      </c>
      <c r="CP26" s="2">
        <v>900</v>
      </c>
      <c r="CQ26" s="2">
        <v>0</v>
      </c>
      <c r="CR26" s="2">
        <v>900</v>
      </c>
      <c r="CS26" s="2">
        <v>0</v>
      </c>
      <c r="CT26" s="2">
        <v>0</v>
      </c>
      <c r="CU26" s="2">
        <v>0</v>
      </c>
      <c r="CV26" s="2">
        <v>900</v>
      </c>
      <c r="CW26" s="2">
        <v>0</v>
      </c>
      <c r="CX26" s="2">
        <v>2700</v>
      </c>
      <c r="CY26" s="2">
        <v>900</v>
      </c>
      <c r="CZ26" s="2">
        <v>0</v>
      </c>
      <c r="DA26" s="2">
        <v>0</v>
      </c>
      <c r="DB26" s="2">
        <v>900</v>
      </c>
      <c r="DC26" s="2">
        <v>900</v>
      </c>
      <c r="DD26" s="2">
        <v>0</v>
      </c>
      <c r="DE26" s="2">
        <v>0</v>
      </c>
      <c r="DF26" s="2">
        <v>900</v>
      </c>
      <c r="DG26" s="2">
        <v>900</v>
      </c>
      <c r="DH26" s="2">
        <v>0</v>
      </c>
      <c r="DI26" s="2">
        <v>3600</v>
      </c>
      <c r="DJ26" s="2">
        <v>900</v>
      </c>
      <c r="DK26" s="2">
        <v>0</v>
      </c>
      <c r="DL26" s="2">
        <v>2700</v>
      </c>
      <c r="DM26" s="2">
        <v>2700</v>
      </c>
      <c r="DN26" s="2">
        <v>900</v>
      </c>
      <c r="DO26" s="2">
        <v>0</v>
      </c>
      <c r="DP26" s="2">
        <v>900</v>
      </c>
      <c r="DQ26" s="2">
        <v>900</v>
      </c>
      <c r="DR26" s="2">
        <v>0</v>
      </c>
      <c r="DS26" s="2">
        <v>0</v>
      </c>
      <c r="DT26" s="2">
        <v>0</v>
      </c>
      <c r="DU26" s="2">
        <v>900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2700</v>
      </c>
      <c r="EC26" s="2">
        <v>0</v>
      </c>
      <c r="ED26" s="2">
        <v>900</v>
      </c>
      <c r="EE26" s="2">
        <v>900</v>
      </c>
      <c r="EF26" s="2">
        <v>900</v>
      </c>
      <c r="EG26" s="2">
        <v>900</v>
      </c>
      <c r="EH26" s="2">
        <v>900</v>
      </c>
      <c r="EI26" s="2">
        <v>0</v>
      </c>
      <c r="EJ26" s="2">
        <v>2700</v>
      </c>
      <c r="EK26" s="2">
        <v>1800</v>
      </c>
      <c r="EL26" s="2">
        <v>900</v>
      </c>
      <c r="EM26" s="2">
        <v>900</v>
      </c>
      <c r="EN26" s="2">
        <v>900</v>
      </c>
      <c r="EO26" s="2">
        <v>0</v>
      </c>
      <c r="EP26" s="2">
        <v>900</v>
      </c>
      <c r="EQ26" s="2">
        <v>0</v>
      </c>
      <c r="ER26" s="2">
        <v>0</v>
      </c>
      <c r="ES26" s="2">
        <v>900</v>
      </c>
      <c r="ET26" s="2">
        <v>0</v>
      </c>
      <c r="EU26" s="2">
        <v>900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900</v>
      </c>
      <c r="FC26" s="2">
        <v>900</v>
      </c>
      <c r="FD26" s="2">
        <v>0</v>
      </c>
      <c r="FE26" s="2">
        <v>0</v>
      </c>
      <c r="FF26" s="2">
        <v>0</v>
      </c>
      <c r="FG26" s="2">
        <v>900</v>
      </c>
      <c r="FH26" s="2">
        <v>1800</v>
      </c>
      <c r="FI26" s="2">
        <v>900</v>
      </c>
      <c r="FJ26" s="2">
        <v>0</v>
      </c>
      <c r="FK26" s="2">
        <v>900</v>
      </c>
      <c r="FL26" s="7">
        <v>900</v>
      </c>
      <c r="FM26" s="7">
        <v>900</v>
      </c>
      <c r="FN26" s="7">
        <v>0</v>
      </c>
      <c r="FO26" s="7">
        <v>0</v>
      </c>
      <c r="FP26" s="7">
        <v>0</v>
      </c>
      <c r="FQ26" s="7">
        <v>0</v>
      </c>
      <c r="FR26" s="7">
        <v>0</v>
      </c>
      <c r="FS26" s="7">
        <v>0</v>
      </c>
      <c r="FT26" s="7">
        <v>0</v>
      </c>
      <c r="FU26" s="7">
        <v>0</v>
      </c>
      <c r="FV26" s="7">
        <v>0</v>
      </c>
      <c r="FW26" s="7">
        <v>0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1350</v>
      </c>
      <c r="GH26" s="7">
        <v>0</v>
      </c>
      <c r="GI26" s="7">
        <v>0</v>
      </c>
      <c r="GJ26" s="7">
        <v>0</v>
      </c>
      <c r="GK26" s="7">
        <v>0</v>
      </c>
      <c r="GL26" s="7">
        <v>0</v>
      </c>
      <c r="GM26" s="7">
        <v>900</v>
      </c>
      <c r="GN26" s="7">
        <v>0</v>
      </c>
      <c r="GO26" s="7">
        <v>0</v>
      </c>
      <c r="GP26" s="7">
        <v>0</v>
      </c>
      <c r="GQ26" s="7">
        <v>0</v>
      </c>
      <c r="GR26" s="7">
        <v>0</v>
      </c>
      <c r="GS26" s="7">
        <v>0</v>
      </c>
      <c r="GT26" s="7">
        <v>0</v>
      </c>
      <c r="GU26" s="7">
        <v>900</v>
      </c>
      <c r="GV26" s="7">
        <v>900</v>
      </c>
      <c r="GW26" s="7">
        <v>0</v>
      </c>
      <c r="GX26" s="7">
        <v>0</v>
      </c>
      <c r="GY26" s="7">
        <v>0</v>
      </c>
      <c r="GZ26" s="7">
        <v>0</v>
      </c>
      <c r="HA26" s="7">
        <v>900</v>
      </c>
      <c r="HB26" s="7">
        <v>0</v>
      </c>
      <c r="HC26" s="7">
        <v>0</v>
      </c>
      <c r="HD26" s="7">
        <v>0</v>
      </c>
      <c r="HE26" s="7">
        <v>0</v>
      </c>
      <c r="HF26" s="7">
        <v>0</v>
      </c>
      <c r="HG26" s="7">
        <v>0</v>
      </c>
      <c r="HH26" s="7">
        <v>0</v>
      </c>
      <c r="HI26" s="7">
        <v>0</v>
      </c>
      <c r="HJ26" s="7">
        <v>0</v>
      </c>
      <c r="HK26" s="7">
        <v>0</v>
      </c>
      <c r="HL26" s="7">
        <v>0</v>
      </c>
      <c r="HM26" s="7">
        <v>0</v>
      </c>
      <c r="HN26" s="7">
        <v>900</v>
      </c>
      <c r="HO26" s="7">
        <v>0</v>
      </c>
      <c r="HP26" s="7">
        <v>0</v>
      </c>
      <c r="HQ26" s="7">
        <v>900</v>
      </c>
      <c r="HR26" s="7">
        <v>0</v>
      </c>
      <c r="HS26" s="7">
        <v>0</v>
      </c>
      <c r="HT26" s="7">
        <v>0</v>
      </c>
      <c r="HU26" s="7">
        <v>0</v>
      </c>
      <c r="HV26" s="7">
        <v>0</v>
      </c>
      <c r="HW26" s="7">
        <v>0</v>
      </c>
      <c r="HX26" s="7">
        <v>0</v>
      </c>
      <c r="HY26" s="7">
        <v>0</v>
      </c>
      <c r="HZ26" s="7">
        <v>900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1800</v>
      </c>
      <c r="IJ26" s="7">
        <v>900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9000</v>
      </c>
      <c r="IQ26" s="7">
        <v>0</v>
      </c>
      <c r="IR26" s="7">
        <v>0</v>
      </c>
      <c r="IS26" s="7">
        <v>0</v>
      </c>
      <c r="IT26" s="7">
        <v>0</v>
      </c>
      <c r="IU26" s="7">
        <v>0</v>
      </c>
      <c r="IV26" s="3">
        <f t="shared" si="0"/>
        <v>11323200</v>
      </c>
    </row>
    <row r="27" spans="1:256" x14ac:dyDescent="0.35">
      <c r="A27" s="1">
        <v>35</v>
      </c>
      <c r="B27" s="1" t="s">
        <v>45</v>
      </c>
      <c r="C27" s="2">
        <v>6843725</v>
      </c>
      <c r="D27" s="2">
        <v>9900</v>
      </c>
      <c r="E27" s="2">
        <v>9000</v>
      </c>
      <c r="F27" s="2">
        <v>4500</v>
      </c>
      <c r="G27" s="2">
        <v>7200</v>
      </c>
      <c r="H27" s="2">
        <v>2700</v>
      </c>
      <c r="I27" s="2">
        <v>5400</v>
      </c>
      <c r="J27" s="2">
        <v>3600</v>
      </c>
      <c r="K27" s="2">
        <v>8100</v>
      </c>
      <c r="L27" s="2">
        <v>7950</v>
      </c>
      <c r="M27" s="2">
        <v>7800</v>
      </c>
      <c r="N27" s="2">
        <v>8100</v>
      </c>
      <c r="O27" s="2">
        <v>4500</v>
      </c>
      <c r="P27" s="2">
        <v>5400</v>
      </c>
      <c r="Q27" s="2">
        <v>5400</v>
      </c>
      <c r="R27" s="2">
        <v>5400</v>
      </c>
      <c r="S27" s="2">
        <v>5400</v>
      </c>
      <c r="T27" s="2">
        <v>8100</v>
      </c>
      <c r="U27" s="2">
        <v>5400</v>
      </c>
      <c r="V27" s="2">
        <v>5400</v>
      </c>
      <c r="W27" s="2">
        <v>3600</v>
      </c>
      <c r="X27" s="2">
        <v>5250</v>
      </c>
      <c r="Y27" s="2">
        <v>8100</v>
      </c>
      <c r="Z27" s="2">
        <v>8100</v>
      </c>
      <c r="AA27" s="2">
        <v>4500</v>
      </c>
      <c r="AB27" s="2">
        <v>4500</v>
      </c>
      <c r="AC27" s="2">
        <v>5400</v>
      </c>
      <c r="AD27" s="2">
        <v>3600</v>
      </c>
      <c r="AE27" s="2">
        <v>7200</v>
      </c>
      <c r="AF27" s="2">
        <v>8100</v>
      </c>
      <c r="AG27" s="2">
        <v>5400</v>
      </c>
      <c r="AH27" s="2">
        <v>4500</v>
      </c>
      <c r="AI27" s="2">
        <v>5400</v>
      </c>
      <c r="AJ27" s="2">
        <v>5400</v>
      </c>
      <c r="AK27" s="2">
        <v>5400</v>
      </c>
      <c r="AL27" s="2">
        <v>4500</v>
      </c>
      <c r="AM27" s="2">
        <v>9000</v>
      </c>
      <c r="AN27" s="2">
        <v>7200</v>
      </c>
      <c r="AO27" s="2">
        <v>5400</v>
      </c>
      <c r="AP27" s="2">
        <v>5400</v>
      </c>
      <c r="AQ27" s="2">
        <v>5400</v>
      </c>
      <c r="AR27" s="2">
        <v>5400</v>
      </c>
      <c r="AS27" s="2">
        <v>7200</v>
      </c>
      <c r="AT27" s="2">
        <v>3600</v>
      </c>
      <c r="AU27" s="2">
        <v>3300</v>
      </c>
      <c r="AV27" s="2">
        <v>4500</v>
      </c>
      <c r="AW27" s="2">
        <v>4500</v>
      </c>
      <c r="AX27" s="2">
        <v>8100</v>
      </c>
      <c r="AY27" s="2">
        <v>6300</v>
      </c>
      <c r="AZ27" s="2">
        <v>1800</v>
      </c>
      <c r="BA27" s="2">
        <v>5400</v>
      </c>
      <c r="BB27" s="2">
        <v>900</v>
      </c>
      <c r="BC27" s="2">
        <v>7200</v>
      </c>
      <c r="BD27" s="2">
        <v>3600</v>
      </c>
      <c r="BE27" s="2">
        <v>4500</v>
      </c>
      <c r="BF27" s="2">
        <v>9000</v>
      </c>
      <c r="BG27" s="2">
        <v>4500</v>
      </c>
      <c r="BH27" s="2">
        <v>1800</v>
      </c>
      <c r="BI27" s="2">
        <v>3600</v>
      </c>
      <c r="BJ27" s="2">
        <v>3600</v>
      </c>
      <c r="BK27" s="2">
        <v>4500</v>
      </c>
      <c r="BL27" s="2">
        <v>2700</v>
      </c>
      <c r="BM27" s="2">
        <v>3600</v>
      </c>
      <c r="BN27" s="2">
        <v>900</v>
      </c>
      <c r="BO27" s="2">
        <v>3600</v>
      </c>
      <c r="BP27" s="2">
        <v>3600</v>
      </c>
      <c r="BQ27" s="2">
        <v>6300</v>
      </c>
      <c r="BR27" s="2">
        <v>5100</v>
      </c>
      <c r="BS27" s="2">
        <v>2700</v>
      </c>
      <c r="BT27" s="2">
        <v>1800</v>
      </c>
      <c r="BU27" s="2">
        <v>2700</v>
      </c>
      <c r="BV27" s="2">
        <v>5400</v>
      </c>
      <c r="BW27" s="2">
        <v>900</v>
      </c>
      <c r="BX27" s="2">
        <v>2700</v>
      </c>
      <c r="BY27" s="2">
        <v>3600</v>
      </c>
      <c r="BZ27" s="2">
        <v>3300</v>
      </c>
      <c r="CA27" s="2">
        <v>3600</v>
      </c>
      <c r="CB27" s="2">
        <v>2700</v>
      </c>
      <c r="CC27" s="2">
        <v>2700</v>
      </c>
      <c r="CD27" s="2">
        <v>1800</v>
      </c>
      <c r="CE27" s="2">
        <v>331650</v>
      </c>
      <c r="CF27" s="2">
        <v>5400</v>
      </c>
      <c r="CG27" s="2">
        <v>6300</v>
      </c>
      <c r="CH27" s="2">
        <v>1800</v>
      </c>
      <c r="CI27" s="2">
        <v>900</v>
      </c>
      <c r="CJ27" s="2">
        <v>900</v>
      </c>
      <c r="CK27" s="2">
        <v>7200</v>
      </c>
      <c r="CL27" s="2">
        <v>3600</v>
      </c>
      <c r="CM27" s="2">
        <v>1800</v>
      </c>
      <c r="CN27" s="2">
        <v>1800</v>
      </c>
      <c r="CO27" s="2">
        <v>4500</v>
      </c>
      <c r="CP27" s="2">
        <v>1800</v>
      </c>
      <c r="CQ27" s="2">
        <v>900</v>
      </c>
      <c r="CR27" s="2">
        <v>1800</v>
      </c>
      <c r="CS27" s="2">
        <v>1800</v>
      </c>
      <c r="CT27" s="2">
        <v>3600</v>
      </c>
      <c r="CU27" s="2">
        <v>2700</v>
      </c>
      <c r="CV27" s="2">
        <v>3600</v>
      </c>
      <c r="CW27" s="2">
        <v>900</v>
      </c>
      <c r="CX27" s="2">
        <v>2700</v>
      </c>
      <c r="CY27" s="2">
        <v>3600</v>
      </c>
      <c r="CZ27" s="2">
        <v>3600</v>
      </c>
      <c r="DA27" s="2">
        <v>2700</v>
      </c>
      <c r="DB27" s="2">
        <v>2700</v>
      </c>
      <c r="DC27" s="2">
        <v>2700</v>
      </c>
      <c r="DD27" s="2">
        <v>2700</v>
      </c>
      <c r="DE27" s="2">
        <v>1800</v>
      </c>
      <c r="DF27" s="2">
        <v>900</v>
      </c>
      <c r="DG27" s="2">
        <v>0</v>
      </c>
      <c r="DH27" s="2">
        <v>3600</v>
      </c>
      <c r="DI27" s="2">
        <v>293400</v>
      </c>
      <c r="DJ27" s="2">
        <v>900</v>
      </c>
      <c r="DK27" s="2">
        <v>1800</v>
      </c>
      <c r="DL27" s="2">
        <v>900</v>
      </c>
      <c r="DM27" s="2">
        <v>1800</v>
      </c>
      <c r="DN27" s="2">
        <v>2700</v>
      </c>
      <c r="DO27" s="2">
        <v>900</v>
      </c>
      <c r="DP27" s="2">
        <v>2700</v>
      </c>
      <c r="DQ27" s="2">
        <v>1800</v>
      </c>
      <c r="DR27" s="2">
        <v>1800</v>
      </c>
      <c r="DS27" s="2">
        <v>3600</v>
      </c>
      <c r="DT27" s="2">
        <v>1800</v>
      </c>
      <c r="DU27" s="2">
        <v>1800</v>
      </c>
      <c r="DV27" s="2">
        <v>2700</v>
      </c>
      <c r="DW27" s="2">
        <v>3600</v>
      </c>
      <c r="DX27" s="2">
        <v>0</v>
      </c>
      <c r="DY27" s="2">
        <v>900</v>
      </c>
      <c r="DZ27" s="2">
        <v>900</v>
      </c>
      <c r="EA27" s="2">
        <v>2700</v>
      </c>
      <c r="EB27" s="2">
        <v>900</v>
      </c>
      <c r="EC27" s="2">
        <v>0</v>
      </c>
      <c r="ED27" s="2">
        <v>2700</v>
      </c>
      <c r="EE27" s="2">
        <v>900</v>
      </c>
      <c r="EF27" s="2">
        <v>900</v>
      </c>
      <c r="EG27" s="2">
        <v>0</v>
      </c>
      <c r="EH27" s="2">
        <v>1800</v>
      </c>
      <c r="EI27" s="2">
        <v>900</v>
      </c>
      <c r="EJ27" s="2">
        <v>900</v>
      </c>
      <c r="EK27" s="2">
        <v>0</v>
      </c>
      <c r="EL27" s="2">
        <v>900</v>
      </c>
      <c r="EM27" s="2">
        <v>900</v>
      </c>
      <c r="EN27" s="2">
        <v>209400</v>
      </c>
      <c r="EO27" s="2">
        <v>0</v>
      </c>
      <c r="EP27" s="2">
        <v>900</v>
      </c>
      <c r="EQ27" s="2">
        <v>1800</v>
      </c>
      <c r="ER27" s="2">
        <v>0</v>
      </c>
      <c r="ES27" s="2">
        <v>900</v>
      </c>
      <c r="ET27" s="2">
        <v>900</v>
      </c>
      <c r="EU27" s="2">
        <v>900</v>
      </c>
      <c r="EV27" s="2">
        <v>900</v>
      </c>
      <c r="EW27" s="2">
        <v>1800</v>
      </c>
      <c r="EX27" s="2">
        <v>0</v>
      </c>
      <c r="EY27" s="2">
        <v>900</v>
      </c>
      <c r="EZ27" s="2">
        <v>0</v>
      </c>
      <c r="FA27" s="2">
        <v>0</v>
      </c>
      <c r="FB27" s="2">
        <v>900</v>
      </c>
      <c r="FC27" s="2">
        <v>900</v>
      </c>
      <c r="FD27" s="2">
        <v>0</v>
      </c>
      <c r="FE27" s="2">
        <v>1800</v>
      </c>
      <c r="FF27" s="2">
        <v>0</v>
      </c>
      <c r="FG27" s="2">
        <v>0</v>
      </c>
      <c r="FH27" s="2">
        <v>2700</v>
      </c>
      <c r="FI27" s="2">
        <v>900</v>
      </c>
      <c r="FJ27" s="2">
        <v>900</v>
      </c>
      <c r="FK27" s="2">
        <v>900</v>
      </c>
      <c r="FL27" s="7">
        <v>900</v>
      </c>
      <c r="FM27" s="7">
        <v>0</v>
      </c>
      <c r="FN27" s="7">
        <v>900</v>
      </c>
      <c r="FO27" s="7">
        <v>0</v>
      </c>
      <c r="FP27" s="7">
        <v>0</v>
      </c>
      <c r="FQ27" s="7">
        <v>900</v>
      </c>
      <c r="FR27" s="7">
        <v>119700</v>
      </c>
      <c r="FS27" s="7">
        <v>900</v>
      </c>
      <c r="FT27" s="7">
        <v>0</v>
      </c>
      <c r="FU27" s="7">
        <v>0</v>
      </c>
      <c r="FV27" s="7">
        <v>900</v>
      </c>
      <c r="FW27" s="7">
        <v>0</v>
      </c>
      <c r="FX27" s="7">
        <v>900</v>
      </c>
      <c r="FY27" s="7">
        <v>0</v>
      </c>
      <c r="FZ27" s="7">
        <v>900</v>
      </c>
      <c r="GA27" s="7">
        <v>900</v>
      </c>
      <c r="GB27" s="7">
        <v>0</v>
      </c>
      <c r="GC27" s="7">
        <v>900</v>
      </c>
      <c r="GD27" s="7">
        <v>0</v>
      </c>
      <c r="GE27" s="7">
        <v>900</v>
      </c>
      <c r="GF27" s="7">
        <v>1800</v>
      </c>
      <c r="GG27" s="7">
        <v>0</v>
      </c>
      <c r="GH27" s="7">
        <v>0</v>
      </c>
      <c r="GI27" s="7">
        <v>900</v>
      </c>
      <c r="GJ27" s="7">
        <v>1800</v>
      </c>
      <c r="GK27" s="7">
        <v>0</v>
      </c>
      <c r="GL27" s="7">
        <v>0</v>
      </c>
      <c r="GM27" s="7">
        <v>0</v>
      </c>
      <c r="GN27" s="7">
        <v>900</v>
      </c>
      <c r="GO27" s="7">
        <v>900</v>
      </c>
      <c r="GP27" s="7">
        <v>0</v>
      </c>
      <c r="GQ27" s="7">
        <v>0</v>
      </c>
      <c r="GR27" s="7">
        <v>0</v>
      </c>
      <c r="GS27" s="7">
        <v>900</v>
      </c>
      <c r="GT27" s="7">
        <v>0</v>
      </c>
      <c r="GU27" s="7">
        <v>900</v>
      </c>
      <c r="GV27" s="7">
        <v>0</v>
      </c>
      <c r="GW27" s="7">
        <v>156600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0</v>
      </c>
      <c r="HP27" s="7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  <c r="HY27" s="7">
        <v>0</v>
      </c>
      <c r="HZ27" s="7">
        <v>0</v>
      </c>
      <c r="IA27" s="7">
        <v>24300</v>
      </c>
      <c r="IB27" s="7">
        <v>0</v>
      </c>
      <c r="IC27" s="7">
        <v>0</v>
      </c>
      <c r="ID27" s="7">
        <v>0</v>
      </c>
      <c r="IE27" s="7">
        <v>0</v>
      </c>
      <c r="IF27" s="7">
        <v>0</v>
      </c>
      <c r="IG27" s="7">
        <v>0</v>
      </c>
      <c r="IH27" s="7">
        <v>0</v>
      </c>
      <c r="II27" s="7">
        <v>0</v>
      </c>
      <c r="IJ27" s="7">
        <v>0</v>
      </c>
      <c r="IK27" s="7">
        <v>0</v>
      </c>
      <c r="IL27" s="7">
        <v>0</v>
      </c>
      <c r="IM27" s="7">
        <v>3600</v>
      </c>
      <c r="IN27" s="7">
        <v>0</v>
      </c>
      <c r="IO27" s="7">
        <v>1800</v>
      </c>
      <c r="IP27" s="7">
        <v>0</v>
      </c>
      <c r="IQ27" s="7">
        <v>0</v>
      </c>
      <c r="IR27" s="7">
        <v>0</v>
      </c>
      <c r="IS27" s="7">
        <v>900</v>
      </c>
      <c r="IT27" s="7">
        <v>0</v>
      </c>
      <c r="IU27" s="7">
        <v>0</v>
      </c>
      <c r="IV27" s="3">
        <f t="shared" si="0"/>
        <v>8536175</v>
      </c>
    </row>
    <row r="28" spans="1:256" x14ac:dyDescent="0.35">
      <c r="A28" s="1">
        <v>15</v>
      </c>
      <c r="B28" s="1" t="s">
        <v>25</v>
      </c>
      <c r="C28" s="2">
        <v>3755550</v>
      </c>
      <c r="D28" s="2">
        <v>900</v>
      </c>
      <c r="E28" s="2">
        <v>900</v>
      </c>
      <c r="F28" s="2">
        <v>900</v>
      </c>
      <c r="G28" s="2">
        <v>0</v>
      </c>
      <c r="H28" s="2">
        <v>2700</v>
      </c>
      <c r="I28" s="2">
        <v>2700</v>
      </c>
      <c r="J28" s="2">
        <v>900</v>
      </c>
      <c r="K28" s="2">
        <v>900</v>
      </c>
      <c r="L28" s="2">
        <v>900</v>
      </c>
      <c r="M28" s="2">
        <v>2700</v>
      </c>
      <c r="N28" s="2">
        <v>900</v>
      </c>
      <c r="O28" s="2">
        <v>0</v>
      </c>
      <c r="P28" s="2">
        <v>1800</v>
      </c>
      <c r="Q28" s="2">
        <v>900</v>
      </c>
      <c r="R28" s="2">
        <v>900</v>
      </c>
      <c r="S28" s="2">
        <v>900</v>
      </c>
      <c r="T28" s="2">
        <v>900</v>
      </c>
      <c r="U28" s="2">
        <v>900</v>
      </c>
      <c r="V28" s="2">
        <v>3600</v>
      </c>
      <c r="W28" s="2">
        <v>0</v>
      </c>
      <c r="X28" s="2">
        <v>900</v>
      </c>
      <c r="Y28" s="2">
        <v>2700</v>
      </c>
      <c r="Z28" s="2">
        <v>0</v>
      </c>
      <c r="AA28" s="2">
        <v>900</v>
      </c>
      <c r="AB28" s="2">
        <v>1800</v>
      </c>
      <c r="AC28" s="2">
        <v>1800</v>
      </c>
      <c r="AD28" s="2">
        <v>0</v>
      </c>
      <c r="AE28" s="2">
        <v>1800</v>
      </c>
      <c r="AF28" s="2">
        <v>2700</v>
      </c>
      <c r="AG28" s="2">
        <v>1800</v>
      </c>
      <c r="AH28" s="2">
        <v>2700</v>
      </c>
      <c r="AI28" s="2">
        <v>900</v>
      </c>
      <c r="AJ28" s="2">
        <v>0</v>
      </c>
      <c r="AK28" s="2">
        <v>900</v>
      </c>
      <c r="AL28" s="2">
        <v>900</v>
      </c>
      <c r="AM28" s="2">
        <v>900</v>
      </c>
      <c r="AN28" s="2">
        <v>900</v>
      </c>
      <c r="AO28" s="2">
        <v>900</v>
      </c>
      <c r="AP28" s="2">
        <v>900</v>
      </c>
      <c r="AQ28" s="2">
        <v>2700</v>
      </c>
      <c r="AR28" s="2">
        <v>0</v>
      </c>
      <c r="AS28" s="2">
        <v>1800</v>
      </c>
      <c r="AT28" s="2">
        <v>0</v>
      </c>
      <c r="AU28" s="2">
        <v>900</v>
      </c>
      <c r="AV28" s="2">
        <v>900</v>
      </c>
      <c r="AW28" s="2">
        <v>0</v>
      </c>
      <c r="AX28" s="2">
        <v>0</v>
      </c>
      <c r="AY28" s="2">
        <v>900</v>
      </c>
      <c r="AZ28" s="2">
        <v>2700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900</v>
      </c>
      <c r="BI28" s="2">
        <v>0</v>
      </c>
      <c r="BJ28" s="2">
        <v>0</v>
      </c>
      <c r="BK28" s="2">
        <v>0</v>
      </c>
      <c r="BL28" s="2">
        <v>900</v>
      </c>
      <c r="BM28" s="2">
        <v>0</v>
      </c>
      <c r="BN28" s="2">
        <v>900</v>
      </c>
      <c r="BO28" s="2">
        <v>0</v>
      </c>
      <c r="BP28" s="2">
        <v>900</v>
      </c>
      <c r="BQ28" s="2">
        <v>0</v>
      </c>
      <c r="BR28" s="2">
        <v>0</v>
      </c>
      <c r="BS28" s="2">
        <v>0</v>
      </c>
      <c r="BT28" s="2">
        <v>900</v>
      </c>
      <c r="BU28" s="2">
        <v>0</v>
      </c>
      <c r="BV28" s="2">
        <v>0</v>
      </c>
      <c r="BW28" s="2">
        <v>900</v>
      </c>
      <c r="BX28" s="2">
        <v>0</v>
      </c>
      <c r="BY28" s="2">
        <v>0</v>
      </c>
      <c r="BZ28" s="2">
        <v>0</v>
      </c>
      <c r="CA28" s="2">
        <v>0</v>
      </c>
      <c r="CB28" s="2">
        <v>900</v>
      </c>
      <c r="CC28" s="2">
        <v>0</v>
      </c>
      <c r="CD28" s="2">
        <v>0</v>
      </c>
      <c r="CE28" s="2">
        <v>47700</v>
      </c>
      <c r="CF28" s="2">
        <v>0</v>
      </c>
      <c r="CG28" s="2">
        <v>0</v>
      </c>
      <c r="CH28" s="2">
        <v>0</v>
      </c>
      <c r="CI28" s="2">
        <v>900</v>
      </c>
      <c r="CJ28" s="2">
        <v>0</v>
      </c>
      <c r="CK28" s="2">
        <v>900</v>
      </c>
      <c r="CL28" s="2">
        <v>0</v>
      </c>
      <c r="CM28" s="2">
        <v>0</v>
      </c>
      <c r="CN28" s="2">
        <v>0</v>
      </c>
      <c r="CO28" s="2">
        <v>900</v>
      </c>
      <c r="CP28" s="2">
        <v>0</v>
      </c>
      <c r="CQ28" s="2">
        <v>0</v>
      </c>
      <c r="CR28" s="2">
        <v>0</v>
      </c>
      <c r="CS28" s="2">
        <v>900</v>
      </c>
      <c r="CT28" s="2">
        <v>0</v>
      </c>
      <c r="CU28" s="2">
        <v>0</v>
      </c>
      <c r="CV28" s="2">
        <v>0</v>
      </c>
      <c r="CW28" s="2">
        <v>0</v>
      </c>
      <c r="CX28" s="2">
        <v>900</v>
      </c>
      <c r="CY28" s="2">
        <v>1800</v>
      </c>
      <c r="CZ28" s="2">
        <v>0</v>
      </c>
      <c r="DA28" s="2">
        <v>0</v>
      </c>
      <c r="DB28" s="2">
        <v>900</v>
      </c>
      <c r="DC28" s="2">
        <v>0</v>
      </c>
      <c r="DD28" s="2">
        <v>0</v>
      </c>
      <c r="DE28" s="2">
        <v>0</v>
      </c>
      <c r="DF28" s="2">
        <v>900</v>
      </c>
      <c r="DG28" s="2">
        <v>900</v>
      </c>
      <c r="DH28" s="2">
        <v>900</v>
      </c>
      <c r="DI28" s="2">
        <v>52200</v>
      </c>
      <c r="DJ28" s="2">
        <v>0</v>
      </c>
      <c r="DK28" s="2">
        <v>0</v>
      </c>
      <c r="DL28" s="2">
        <v>0</v>
      </c>
      <c r="DM28" s="2">
        <v>0</v>
      </c>
      <c r="DN28" s="2">
        <v>900</v>
      </c>
      <c r="DO28" s="2">
        <v>0</v>
      </c>
      <c r="DP28" s="2">
        <v>0</v>
      </c>
      <c r="DQ28" s="2">
        <v>0</v>
      </c>
      <c r="DR28" s="2">
        <v>900</v>
      </c>
      <c r="DS28" s="2">
        <v>0</v>
      </c>
      <c r="DT28" s="2">
        <v>900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900</v>
      </c>
      <c r="EJ28" s="2">
        <v>0</v>
      </c>
      <c r="EK28" s="2">
        <v>0</v>
      </c>
      <c r="EL28" s="2">
        <v>0</v>
      </c>
      <c r="EM28" s="2">
        <v>0</v>
      </c>
      <c r="EN28" s="2">
        <v>66600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1800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7">
        <v>0</v>
      </c>
      <c r="FM28" s="7">
        <v>0</v>
      </c>
      <c r="FN28" s="7">
        <v>0</v>
      </c>
      <c r="FO28" s="7">
        <v>0</v>
      </c>
      <c r="FP28" s="7">
        <v>0</v>
      </c>
      <c r="FQ28" s="7">
        <v>0</v>
      </c>
      <c r="FR28" s="7">
        <v>174600</v>
      </c>
      <c r="FS28" s="7">
        <v>900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0</v>
      </c>
      <c r="GI28" s="7">
        <v>0</v>
      </c>
      <c r="GJ28" s="7">
        <v>0</v>
      </c>
      <c r="GK28" s="7">
        <v>0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900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70200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900</v>
      </c>
      <c r="HD28" s="7">
        <v>0</v>
      </c>
      <c r="HE28" s="7">
        <v>0</v>
      </c>
      <c r="HF28" s="7">
        <v>900</v>
      </c>
      <c r="HG28" s="7">
        <v>0</v>
      </c>
      <c r="HH28" s="7">
        <v>0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0</v>
      </c>
      <c r="IA28" s="7">
        <v>4500</v>
      </c>
      <c r="IB28" s="7">
        <v>0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900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7">
        <v>0</v>
      </c>
      <c r="IQ28" s="7">
        <v>0</v>
      </c>
      <c r="IR28" s="7">
        <v>0</v>
      </c>
      <c r="IS28" s="7">
        <v>0</v>
      </c>
      <c r="IT28" s="7">
        <v>0</v>
      </c>
      <c r="IU28" s="7">
        <v>0</v>
      </c>
      <c r="IV28" s="3">
        <f t="shared" si="0"/>
        <v>4255050</v>
      </c>
    </row>
    <row r="29" spans="1:256" x14ac:dyDescent="0.35">
      <c r="A29" s="1">
        <v>8</v>
      </c>
      <c r="B29" s="1" t="s">
        <v>18</v>
      </c>
      <c r="C29" s="2">
        <v>10140150</v>
      </c>
      <c r="D29" s="2">
        <v>0</v>
      </c>
      <c r="E29" s="2">
        <v>900</v>
      </c>
      <c r="F29" s="2">
        <v>0</v>
      </c>
      <c r="G29" s="2">
        <v>0</v>
      </c>
      <c r="H29" s="2">
        <v>0</v>
      </c>
      <c r="I29" s="2">
        <v>0</v>
      </c>
      <c r="J29" s="2">
        <v>900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900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1800</v>
      </c>
      <c r="CF29" s="2">
        <v>0</v>
      </c>
      <c r="CG29" s="2">
        <v>0</v>
      </c>
      <c r="CH29" s="2">
        <v>0</v>
      </c>
      <c r="CI29" s="2">
        <v>900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900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900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900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7">
        <v>0</v>
      </c>
      <c r="FM29" s="7">
        <v>0</v>
      </c>
      <c r="FN29" s="7">
        <v>0</v>
      </c>
      <c r="FO29" s="7">
        <v>0</v>
      </c>
      <c r="FP29" s="7">
        <v>0</v>
      </c>
      <c r="FQ29" s="7">
        <v>0</v>
      </c>
      <c r="FR29" s="7">
        <v>0</v>
      </c>
      <c r="FS29" s="7">
        <v>0</v>
      </c>
      <c r="FT29" s="7">
        <v>0</v>
      </c>
      <c r="FU29" s="7">
        <v>0</v>
      </c>
      <c r="FV29" s="7">
        <v>0</v>
      </c>
      <c r="FW29" s="7">
        <v>0</v>
      </c>
      <c r="FX29" s="7">
        <v>0</v>
      </c>
      <c r="FY29" s="7">
        <v>0</v>
      </c>
      <c r="FZ29" s="7">
        <v>0</v>
      </c>
      <c r="GA29" s="7">
        <v>0</v>
      </c>
      <c r="GB29" s="7">
        <v>0</v>
      </c>
      <c r="GC29" s="7">
        <v>0</v>
      </c>
      <c r="GD29" s="7">
        <v>0</v>
      </c>
      <c r="GE29" s="7">
        <v>0</v>
      </c>
      <c r="GF29" s="7">
        <v>0</v>
      </c>
      <c r="GG29" s="7">
        <v>0</v>
      </c>
      <c r="GH29" s="7">
        <v>0</v>
      </c>
      <c r="GI29" s="7">
        <v>0</v>
      </c>
      <c r="GJ29" s="7">
        <v>0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7">
        <v>0</v>
      </c>
      <c r="HI29" s="7">
        <v>0</v>
      </c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0</v>
      </c>
      <c r="HP29" s="7">
        <v>0</v>
      </c>
      <c r="HQ29" s="7">
        <v>0</v>
      </c>
      <c r="HR29" s="7">
        <v>0</v>
      </c>
      <c r="HS29" s="7">
        <v>0</v>
      </c>
      <c r="HT29" s="7">
        <v>0</v>
      </c>
      <c r="HU29" s="7">
        <v>0</v>
      </c>
      <c r="HV29" s="7">
        <v>0</v>
      </c>
      <c r="HW29" s="7">
        <v>0</v>
      </c>
      <c r="HX29" s="7">
        <v>0</v>
      </c>
      <c r="HY29" s="7">
        <v>0</v>
      </c>
      <c r="HZ29" s="7">
        <v>0</v>
      </c>
      <c r="IA29" s="7">
        <v>0</v>
      </c>
      <c r="IB29" s="7">
        <v>0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0</v>
      </c>
      <c r="IP29" s="7">
        <v>0</v>
      </c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3">
        <f t="shared" si="0"/>
        <v>10148250</v>
      </c>
    </row>
    <row r="30" spans="1:256" x14ac:dyDescent="0.35">
      <c r="A30" s="1">
        <v>26</v>
      </c>
      <c r="B30" s="1" t="s">
        <v>36</v>
      </c>
      <c r="C30" s="2">
        <v>6564250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7">
        <v>0</v>
      </c>
      <c r="FM30" s="7">
        <v>0</v>
      </c>
      <c r="FN30" s="7">
        <v>0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7">
        <v>0</v>
      </c>
      <c r="FW30" s="7">
        <v>0</v>
      </c>
      <c r="FX30" s="7">
        <v>0</v>
      </c>
      <c r="FY30" s="7">
        <v>0</v>
      </c>
      <c r="FZ30" s="7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7">
        <v>0</v>
      </c>
      <c r="HI30" s="7">
        <v>0</v>
      </c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7">
        <v>0</v>
      </c>
      <c r="HQ30" s="7">
        <v>0</v>
      </c>
      <c r="HR30" s="7">
        <v>0</v>
      </c>
      <c r="HS30" s="7">
        <v>0</v>
      </c>
      <c r="HT30" s="7">
        <v>0</v>
      </c>
      <c r="HU30" s="7">
        <v>0</v>
      </c>
      <c r="HV30" s="7">
        <v>0</v>
      </c>
      <c r="HW30" s="7">
        <v>0</v>
      </c>
      <c r="HX30" s="7">
        <v>0</v>
      </c>
      <c r="HY30" s="7">
        <v>0</v>
      </c>
      <c r="HZ30" s="7">
        <v>0</v>
      </c>
      <c r="IA30" s="7">
        <v>0</v>
      </c>
      <c r="IB30" s="7">
        <v>0</v>
      </c>
      <c r="IC30" s="7">
        <v>0</v>
      </c>
      <c r="ID30" s="7">
        <v>0</v>
      </c>
      <c r="IE30" s="7">
        <v>0</v>
      </c>
      <c r="IF30" s="7">
        <v>0</v>
      </c>
      <c r="IG30" s="7">
        <v>0</v>
      </c>
      <c r="IH30" s="7">
        <v>0</v>
      </c>
      <c r="II30" s="7">
        <v>0</v>
      </c>
      <c r="IJ30" s="7">
        <v>0</v>
      </c>
      <c r="IK30" s="7">
        <v>0</v>
      </c>
      <c r="IL30" s="7">
        <v>0</v>
      </c>
      <c r="IM30" s="7">
        <v>0</v>
      </c>
      <c r="IN30" s="7">
        <v>0</v>
      </c>
      <c r="IO30" s="7">
        <v>0</v>
      </c>
      <c r="IP30" s="7">
        <v>0</v>
      </c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3">
        <f t="shared" si="0"/>
        <v>6564250</v>
      </c>
    </row>
    <row r="31" spans="1:256" x14ac:dyDescent="0.35">
      <c r="A31" s="1">
        <v>4</v>
      </c>
      <c r="B31" s="1" t="s">
        <v>14</v>
      </c>
      <c r="C31" s="2">
        <v>18213575</v>
      </c>
      <c r="D31" s="2">
        <v>900</v>
      </c>
      <c r="E31" s="2">
        <v>1800</v>
      </c>
      <c r="F31" s="2">
        <v>0</v>
      </c>
      <c r="G31" s="2">
        <v>900</v>
      </c>
      <c r="H31" s="2">
        <v>0</v>
      </c>
      <c r="I31" s="2">
        <v>0</v>
      </c>
      <c r="J31" s="2">
        <v>0</v>
      </c>
      <c r="K31" s="2">
        <v>2700</v>
      </c>
      <c r="L31" s="2">
        <v>0</v>
      </c>
      <c r="M31" s="2">
        <v>0</v>
      </c>
      <c r="N31" s="2">
        <v>900</v>
      </c>
      <c r="O31" s="2">
        <v>0</v>
      </c>
      <c r="P31" s="2">
        <v>900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900</v>
      </c>
      <c r="W31" s="2">
        <v>900</v>
      </c>
      <c r="X31" s="2">
        <v>0</v>
      </c>
      <c r="Y31" s="2">
        <v>0</v>
      </c>
      <c r="Z31" s="2">
        <v>0</v>
      </c>
      <c r="AA31" s="2">
        <v>900</v>
      </c>
      <c r="AB31" s="2">
        <v>0</v>
      </c>
      <c r="AC31" s="2">
        <v>900</v>
      </c>
      <c r="AD31" s="2">
        <v>0</v>
      </c>
      <c r="AE31" s="2">
        <v>900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1800</v>
      </c>
      <c r="AL31" s="2">
        <v>0</v>
      </c>
      <c r="AM31" s="2">
        <v>2700</v>
      </c>
      <c r="AN31" s="2">
        <v>900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900</v>
      </c>
      <c r="AW31" s="2">
        <v>900</v>
      </c>
      <c r="AX31" s="2">
        <v>0</v>
      </c>
      <c r="AY31" s="2">
        <v>0</v>
      </c>
      <c r="AZ31" s="2">
        <v>900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900</v>
      </c>
      <c r="BH31" s="2">
        <v>900</v>
      </c>
      <c r="BI31" s="2">
        <v>0</v>
      </c>
      <c r="BJ31" s="2">
        <v>900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900</v>
      </c>
      <c r="BU31" s="2">
        <v>0</v>
      </c>
      <c r="BV31" s="2">
        <v>0</v>
      </c>
      <c r="BW31" s="2">
        <v>0</v>
      </c>
      <c r="BX31" s="2">
        <v>0</v>
      </c>
      <c r="BY31" s="2">
        <v>900</v>
      </c>
      <c r="BZ31" s="2">
        <v>0</v>
      </c>
      <c r="CA31" s="2">
        <v>0</v>
      </c>
      <c r="CB31" s="2">
        <v>0</v>
      </c>
      <c r="CC31" s="2">
        <v>900</v>
      </c>
      <c r="CD31" s="2">
        <v>0</v>
      </c>
      <c r="CE31" s="2">
        <v>9900</v>
      </c>
      <c r="CF31" s="2">
        <v>900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600</v>
      </c>
      <c r="CM31" s="2">
        <v>0</v>
      </c>
      <c r="CN31" s="2">
        <v>0</v>
      </c>
      <c r="CO31" s="2">
        <v>0</v>
      </c>
      <c r="CP31" s="2">
        <v>900</v>
      </c>
      <c r="CQ31" s="2">
        <v>0</v>
      </c>
      <c r="CR31" s="2">
        <v>0</v>
      </c>
      <c r="CS31" s="2">
        <v>900</v>
      </c>
      <c r="CT31" s="2">
        <v>0</v>
      </c>
      <c r="CU31" s="2">
        <v>900</v>
      </c>
      <c r="CV31" s="2">
        <v>900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900</v>
      </c>
      <c r="DC31" s="2">
        <v>0</v>
      </c>
      <c r="DD31" s="2">
        <v>0</v>
      </c>
      <c r="DE31" s="2">
        <v>900</v>
      </c>
      <c r="DF31" s="2">
        <v>0</v>
      </c>
      <c r="DG31" s="2">
        <v>0</v>
      </c>
      <c r="DH31" s="2">
        <v>1800</v>
      </c>
      <c r="DI31" s="2">
        <v>9000</v>
      </c>
      <c r="DJ31" s="2">
        <v>900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900</v>
      </c>
      <c r="DQ31" s="2">
        <v>0</v>
      </c>
      <c r="DR31" s="2">
        <v>0</v>
      </c>
      <c r="DS31" s="2">
        <v>0</v>
      </c>
      <c r="DT31" s="2">
        <v>0</v>
      </c>
      <c r="DU31" s="2">
        <v>2700</v>
      </c>
      <c r="DV31" s="2">
        <v>0</v>
      </c>
      <c r="DW31" s="2">
        <v>0</v>
      </c>
      <c r="DX31" s="2">
        <v>0</v>
      </c>
      <c r="DY31" s="2">
        <v>900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900</v>
      </c>
      <c r="EG31" s="2">
        <v>1800</v>
      </c>
      <c r="EH31" s="2">
        <v>0</v>
      </c>
      <c r="EI31" s="2">
        <v>900</v>
      </c>
      <c r="EJ31" s="2">
        <v>0</v>
      </c>
      <c r="EK31" s="2">
        <v>0</v>
      </c>
      <c r="EL31" s="2">
        <v>0</v>
      </c>
      <c r="EM31" s="2">
        <v>0</v>
      </c>
      <c r="EN31" s="2">
        <v>24000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900</v>
      </c>
      <c r="EV31" s="2">
        <v>0</v>
      </c>
      <c r="EW31" s="2">
        <v>0</v>
      </c>
      <c r="EX31" s="2">
        <v>0</v>
      </c>
      <c r="EY31" s="2">
        <v>0</v>
      </c>
      <c r="EZ31" s="2">
        <v>900</v>
      </c>
      <c r="FA31" s="2">
        <v>0</v>
      </c>
      <c r="FB31" s="2">
        <v>0</v>
      </c>
      <c r="FC31" s="2">
        <v>0</v>
      </c>
      <c r="FD31" s="2">
        <v>0</v>
      </c>
      <c r="FE31" s="2">
        <v>900</v>
      </c>
      <c r="FF31" s="2">
        <v>0</v>
      </c>
      <c r="FG31" s="2">
        <v>900</v>
      </c>
      <c r="FH31" s="2">
        <v>0</v>
      </c>
      <c r="FI31" s="2">
        <v>0</v>
      </c>
      <c r="FJ31" s="2">
        <v>0</v>
      </c>
      <c r="FK31" s="2">
        <v>0</v>
      </c>
      <c r="FL31" s="7">
        <v>0</v>
      </c>
      <c r="FM31" s="7">
        <v>0</v>
      </c>
      <c r="FN31" s="7">
        <v>900</v>
      </c>
      <c r="FO31" s="7">
        <v>900</v>
      </c>
      <c r="FP31" s="7">
        <v>900</v>
      </c>
      <c r="FQ31" s="7">
        <v>0</v>
      </c>
      <c r="FR31" s="7">
        <v>11700</v>
      </c>
      <c r="FS31" s="7">
        <v>0</v>
      </c>
      <c r="FT31" s="7">
        <v>0</v>
      </c>
      <c r="FU31" s="7">
        <v>0</v>
      </c>
      <c r="FV31" s="7">
        <v>0</v>
      </c>
      <c r="FW31" s="7">
        <v>0</v>
      </c>
      <c r="FX31" s="7">
        <v>900</v>
      </c>
      <c r="FY31" s="7">
        <v>900</v>
      </c>
      <c r="FZ31" s="7">
        <v>0</v>
      </c>
      <c r="GA31" s="7">
        <v>900</v>
      </c>
      <c r="GB31" s="7">
        <v>0</v>
      </c>
      <c r="GC31" s="7">
        <v>0</v>
      </c>
      <c r="GD31" s="7">
        <v>0</v>
      </c>
      <c r="GE31" s="7">
        <v>900</v>
      </c>
      <c r="GF31" s="7">
        <v>900</v>
      </c>
      <c r="GG31" s="7">
        <v>0</v>
      </c>
      <c r="GH31" s="7">
        <v>0</v>
      </c>
      <c r="GI31" s="7">
        <v>1800</v>
      </c>
      <c r="GJ31" s="7">
        <v>0</v>
      </c>
      <c r="GK31" s="7">
        <v>900</v>
      </c>
      <c r="GL31" s="7">
        <v>1800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900</v>
      </c>
      <c r="GU31" s="7">
        <v>0</v>
      </c>
      <c r="GV31" s="7">
        <v>0</v>
      </c>
      <c r="GW31" s="7">
        <v>4500</v>
      </c>
      <c r="GX31" s="7">
        <v>0</v>
      </c>
      <c r="GY31" s="7">
        <v>0</v>
      </c>
      <c r="GZ31" s="7">
        <v>0</v>
      </c>
      <c r="HA31" s="7">
        <v>1800</v>
      </c>
      <c r="HB31" s="7">
        <v>0</v>
      </c>
      <c r="HC31" s="7">
        <v>0</v>
      </c>
      <c r="HD31" s="7">
        <v>900</v>
      </c>
      <c r="HE31" s="7">
        <v>0</v>
      </c>
      <c r="HF31" s="7">
        <v>0</v>
      </c>
      <c r="HG31" s="7">
        <v>900</v>
      </c>
      <c r="HH31" s="7">
        <v>900</v>
      </c>
      <c r="HI31" s="7">
        <v>0</v>
      </c>
      <c r="HJ31" s="7">
        <v>0</v>
      </c>
      <c r="HK31" s="7">
        <v>0</v>
      </c>
      <c r="HL31" s="7">
        <v>0</v>
      </c>
      <c r="HM31" s="7">
        <v>900</v>
      </c>
      <c r="HN31" s="7">
        <v>0</v>
      </c>
      <c r="HO31" s="7">
        <v>900</v>
      </c>
      <c r="HP31" s="7">
        <v>0</v>
      </c>
      <c r="HQ31" s="7">
        <v>900</v>
      </c>
      <c r="HR31" s="7">
        <v>900</v>
      </c>
      <c r="HS31" s="7">
        <v>0</v>
      </c>
      <c r="HT31" s="7">
        <v>0</v>
      </c>
      <c r="HU31" s="7">
        <v>0</v>
      </c>
      <c r="HV31" s="7">
        <v>900</v>
      </c>
      <c r="HW31" s="7">
        <v>900</v>
      </c>
      <c r="HX31" s="7">
        <v>0</v>
      </c>
      <c r="HY31" s="7">
        <v>0</v>
      </c>
      <c r="HZ31" s="7">
        <v>0</v>
      </c>
      <c r="IA31" s="7">
        <v>10800</v>
      </c>
      <c r="IB31" s="7">
        <v>900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900</v>
      </c>
      <c r="II31" s="7">
        <v>0</v>
      </c>
      <c r="IJ31" s="7">
        <v>900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7">
        <v>900</v>
      </c>
      <c r="IQ31" s="7">
        <v>0</v>
      </c>
      <c r="IR31" s="7">
        <v>0</v>
      </c>
      <c r="IS31" s="7">
        <v>900</v>
      </c>
      <c r="IT31" s="7">
        <v>0</v>
      </c>
      <c r="IU31" s="7">
        <v>0</v>
      </c>
      <c r="IV31" s="3">
        <f t="shared" si="0"/>
        <v>18357875</v>
      </c>
    </row>
    <row r="32" spans="1:256" x14ac:dyDescent="0.35">
      <c r="A32" s="1">
        <v>28</v>
      </c>
      <c r="B32" s="1" t="s">
        <v>38</v>
      </c>
      <c r="C32" s="2">
        <v>14371925</v>
      </c>
      <c r="D32" s="2">
        <v>4500</v>
      </c>
      <c r="E32" s="2">
        <v>4500</v>
      </c>
      <c r="F32" s="2">
        <v>2700</v>
      </c>
      <c r="G32" s="2">
        <v>2700</v>
      </c>
      <c r="H32" s="2">
        <v>2700</v>
      </c>
      <c r="I32" s="2">
        <v>2700</v>
      </c>
      <c r="J32" s="2">
        <v>900</v>
      </c>
      <c r="K32" s="2">
        <v>1800</v>
      </c>
      <c r="L32" s="2">
        <v>900</v>
      </c>
      <c r="M32" s="2">
        <v>900</v>
      </c>
      <c r="N32" s="2">
        <v>900</v>
      </c>
      <c r="O32" s="2">
        <v>2700</v>
      </c>
      <c r="P32" s="2">
        <v>1800</v>
      </c>
      <c r="Q32" s="2">
        <v>5400</v>
      </c>
      <c r="R32" s="2">
        <v>900</v>
      </c>
      <c r="S32" s="2">
        <v>0</v>
      </c>
      <c r="T32" s="2">
        <v>2400</v>
      </c>
      <c r="U32" s="2">
        <v>1800</v>
      </c>
      <c r="V32" s="2">
        <v>1800</v>
      </c>
      <c r="W32" s="2">
        <v>3600</v>
      </c>
      <c r="X32" s="2">
        <v>0</v>
      </c>
      <c r="Y32" s="2">
        <v>900</v>
      </c>
      <c r="Z32" s="2">
        <v>1800</v>
      </c>
      <c r="AA32" s="2">
        <v>900</v>
      </c>
      <c r="AB32" s="2">
        <v>900</v>
      </c>
      <c r="AC32" s="2">
        <v>4500</v>
      </c>
      <c r="AD32" s="2">
        <v>0</v>
      </c>
      <c r="AE32" s="2">
        <v>900</v>
      </c>
      <c r="AF32" s="2">
        <v>0</v>
      </c>
      <c r="AG32" s="2">
        <v>0</v>
      </c>
      <c r="AH32" s="2">
        <v>900</v>
      </c>
      <c r="AI32" s="2">
        <v>1800</v>
      </c>
      <c r="AJ32" s="2">
        <v>900</v>
      </c>
      <c r="AK32" s="2">
        <v>2700</v>
      </c>
      <c r="AL32" s="2">
        <v>900</v>
      </c>
      <c r="AM32" s="2">
        <v>900</v>
      </c>
      <c r="AN32" s="2">
        <v>0</v>
      </c>
      <c r="AO32" s="2">
        <v>900</v>
      </c>
      <c r="AP32" s="2">
        <v>1800</v>
      </c>
      <c r="AQ32" s="2">
        <v>900</v>
      </c>
      <c r="AR32" s="2">
        <v>900</v>
      </c>
      <c r="AS32" s="2">
        <v>1800</v>
      </c>
      <c r="AT32" s="2">
        <v>900</v>
      </c>
      <c r="AU32" s="2">
        <v>1800</v>
      </c>
      <c r="AV32" s="2">
        <v>0</v>
      </c>
      <c r="AW32" s="2">
        <v>1800</v>
      </c>
      <c r="AX32" s="2">
        <v>2700</v>
      </c>
      <c r="AY32" s="2">
        <v>900</v>
      </c>
      <c r="AZ32" s="2">
        <v>0</v>
      </c>
      <c r="BA32" s="2">
        <v>900</v>
      </c>
      <c r="BB32" s="2">
        <v>0</v>
      </c>
      <c r="BC32" s="2">
        <v>900</v>
      </c>
      <c r="BD32" s="2">
        <v>0</v>
      </c>
      <c r="BE32" s="2">
        <v>900</v>
      </c>
      <c r="BF32" s="2">
        <v>1800</v>
      </c>
      <c r="BG32" s="2">
        <v>2700</v>
      </c>
      <c r="BH32" s="2">
        <v>900</v>
      </c>
      <c r="BI32" s="2">
        <v>0</v>
      </c>
      <c r="BJ32" s="2">
        <v>900</v>
      </c>
      <c r="BK32" s="2">
        <v>2700</v>
      </c>
      <c r="BL32" s="2">
        <v>0</v>
      </c>
      <c r="BM32" s="2">
        <v>1800</v>
      </c>
      <c r="BN32" s="2">
        <v>900</v>
      </c>
      <c r="BO32" s="2">
        <v>0</v>
      </c>
      <c r="BP32" s="2">
        <v>900</v>
      </c>
      <c r="BQ32" s="2">
        <v>2700</v>
      </c>
      <c r="BR32" s="2">
        <v>0</v>
      </c>
      <c r="BS32" s="2">
        <v>900</v>
      </c>
      <c r="BT32" s="2">
        <v>1800</v>
      </c>
      <c r="BU32" s="2">
        <v>1800</v>
      </c>
      <c r="BV32" s="2">
        <v>0</v>
      </c>
      <c r="BW32" s="2">
        <v>2700</v>
      </c>
      <c r="BX32" s="2">
        <v>900</v>
      </c>
      <c r="BY32" s="2">
        <v>900</v>
      </c>
      <c r="BZ32" s="2">
        <v>900</v>
      </c>
      <c r="CA32" s="2">
        <v>900</v>
      </c>
      <c r="CB32" s="2">
        <v>4500</v>
      </c>
      <c r="CC32" s="2">
        <v>1800</v>
      </c>
      <c r="CD32" s="2">
        <v>900</v>
      </c>
      <c r="CE32" s="2">
        <v>31500</v>
      </c>
      <c r="CF32" s="2">
        <v>0</v>
      </c>
      <c r="CG32" s="2">
        <v>1800</v>
      </c>
      <c r="CH32" s="2">
        <v>0</v>
      </c>
      <c r="CI32" s="2">
        <v>900</v>
      </c>
      <c r="CJ32" s="2">
        <v>4500</v>
      </c>
      <c r="CK32" s="2">
        <v>2700</v>
      </c>
      <c r="CL32" s="2">
        <v>0</v>
      </c>
      <c r="CM32" s="2">
        <v>1800</v>
      </c>
      <c r="CN32" s="2">
        <v>0</v>
      </c>
      <c r="CO32" s="2">
        <v>900</v>
      </c>
      <c r="CP32" s="2">
        <v>0</v>
      </c>
      <c r="CQ32" s="2">
        <v>900</v>
      </c>
      <c r="CR32" s="2">
        <v>0</v>
      </c>
      <c r="CS32" s="2">
        <v>1800</v>
      </c>
      <c r="CT32" s="2">
        <v>900</v>
      </c>
      <c r="CU32" s="2">
        <v>900</v>
      </c>
      <c r="CV32" s="2">
        <v>0</v>
      </c>
      <c r="CW32" s="2">
        <v>0</v>
      </c>
      <c r="CX32" s="2">
        <v>900</v>
      </c>
      <c r="CY32" s="2">
        <v>0</v>
      </c>
      <c r="CZ32" s="2">
        <v>1800</v>
      </c>
      <c r="DA32" s="2">
        <v>900</v>
      </c>
      <c r="DB32" s="2">
        <v>1800</v>
      </c>
      <c r="DC32" s="2">
        <v>900</v>
      </c>
      <c r="DD32" s="2">
        <v>2400</v>
      </c>
      <c r="DE32" s="2">
        <v>0</v>
      </c>
      <c r="DF32" s="2">
        <v>0</v>
      </c>
      <c r="DG32" s="2">
        <v>0</v>
      </c>
      <c r="DH32" s="2">
        <v>0</v>
      </c>
      <c r="DI32" s="2">
        <v>27000</v>
      </c>
      <c r="DJ32" s="2">
        <v>0</v>
      </c>
      <c r="DK32" s="2">
        <v>2700</v>
      </c>
      <c r="DL32" s="2">
        <v>0</v>
      </c>
      <c r="DM32" s="2">
        <v>0</v>
      </c>
      <c r="DN32" s="2">
        <v>1500</v>
      </c>
      <c r="DO32" s="2">
        <v>900</v>
      </c>
      <c r="DP32" s="2">
        <v>900</v>
      </c>
      <c r="DQ32" s="2">
        <v>900</v>
      </c>
      <c r="DR32" s="2">
        <v>1800</v>
      </c>
      <c r="DS32" s="2">
        <v>1800</v>
      </c>
      <c r="DT32" s="2">
        <v>2700</v>
      </c>
      <c r="DU32" s="2">
        <v>1800</v>
      </c>
      <c r="DV32" s="2">
        <v>2700</v>
      </c>
      <c r="DW32" s="2">
        <v>0</v>
      </c>
      <c r="DX32" s="2">
        <v>900</v>
      </c>
      <c r="DY32" s="2">
        <v>900</v>
      </c>
      <c r="DZ32" s="2">
        <v>0</v>
      </c>
      <c r="EA32" s="2">
        <v>0</v>
      </c>
      <c r="EB32" s="2">
        <v>900</v>
      </c>
      <c r="EC32" s="2">
        <v>1800</v>
      </c>
      <c r="ED32" s="2">
        <v>900</v>
      </c>
      <c r="EE32" s="2">
        <v>900</v>
      </c>
      <c r="EF32" s="2">
        <v>900</v>
      </c>
      <c r="EG32" s="2">
        <v>0</v>
      </c>
      <c r="EH32" s="2">
        <v>0</v>
      </c>
      <c r="EI32" s="2">
        <v>1800</v>
      </c>
      <c r="EJ32" s="2">
        <v>900</v>
      </c>
      <c r="EK32" s="2">
        <v>0</v>
      </c>
      <c r="EL32" s="2">
        <v>0</v>
      </c>
      <c r="EM32" s="2">
        <v>900</v>
      </c>
      <c r="EN32" s="2">
        <v>22800</v>
      </c>
      <c r="EO32" s="2">
        <v>0</v>
      </c>
      <c r="EP32" s="2">
        <v>900</v>
      </c>
      <c r="EQ32" s="2">
        <v>0</v>
      </c>
      <c r="ER32" s="2">
        <v>900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900</v>
      </c>
      <c r="FC32" s="2">
        <v>0</v>
      </c>
      <c r="FD32" s="2">
        <v>900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20700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900</v>
      </c>
      <c r="GI32" s="7">
        <v>0</v>
      </c>
      <c r="GJ32" s="7">
        <v>900</v>
      </c>
      <c r="GK32" s="7">
        <v>0</v>
      </c>
      <c r="GL32" s="7">
        <v>0</v>
      </c>
      <c r="GM32" s="7">
        <v>0</v>
      </c>
      <c r="GN32" s="7">
        <v>0</v>
      </c>
      <c r="GO32" s="7">
        <v>900</v>
      </c>
      <c r="GP32" s="7">
        <v>0</v>
      </c>
      <c r="GQ32" s="7">
        <v>900</v>
      </c>
      <c r="GR32" s="7">
        <v>0</v>
      </c>
      <c r="GS32" s="7">
        <v>0</v>
      </c>
      <c r="GT32" s="7">
        <v>0</v>
      </c>
      <c r="GU32" s="7">
        <v>0</v>
      </c>
      <c r="GV32" s="7">
        <v>900</v>
      </c>
      <c r="GW32" s="7">
        <v>19950</v>
      </c>
      <c r="GX32" s="7">
        <v>0</v>
      </c>
      <c r="GY32" s="7">
        <v>0</v>
      </c>
      <c r="GZ32" s="7">
        <v>0</v>
      </c>
      <c r="HA32" s="7">
        <v>900</v>
      </c>
      <c r="HB32" s="7">
        <v>0</v>
      </c>
      <c r="HC32" s="7">
        <v>0</v>
      </c>
      <c r="HD32" s="7">
        <v>0</v>
      </c>
      <c r="HE32" s="7">
        <v>900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0</v>
      </c>
      <c r="HP32" s="7">
        <v>0</v>
      </c>
      <c r="HQ32" s="7">
        <v>0</v>
      </c>
      <c r="HR32" s="7">
        <v>0</v>
      </c>
      <c r="HS32" s="7">
        <v>0</v>
      </c>
      <c r="HT32" s="7">
        <v>0</v>
      </c>
      <c r="HU32" s="7">
        <v>0</v>
      </c>
      <c r="HV32" s="7">
        <v>0</v>
      </c>
      <c r="HW32" s="7">
        <v>0</v>
      </c>
      <c r="HX32" s="7">
        <v>0</v>
      </c>
      <c r="HY32" s="7">
        <v>0</v>
      </c>
      <c r="HZ32" s="7">
        <v>0</v>
      </c>
      <c r="IA32" s="7">
        <v>5400</v>
      </c>
      <c r="IB32" s="7">
        <v>0</v>
      </c>
      <c r="IC32" s="7">
        <v>0</v>
      </c>
      <c r="ID32" s="7">
        <v>0</v>
      </c>
      <c r="IE32" s="7">
        <v>0</v>
      </c>
      <c r="IF32" s="7">
        <v>0</v>
      </c>
      <c r="IG32" s="7">
        <v>0</v>
      </c>
      <c r="IH32" s="7">
        <v>0</v>
      </c>
      <c r="II32" s="7">
        <v>0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900</v>
      </c>
      <c r="IP32" s="7">
        <v>0</v>
      </c>
      <c r="IQ32" s="7">
        <v>0</v>
      </c>
      <c r="IR32" s="7">
        <v>0</v>
      </c>
      <c r="IS32" s="7">
        <v>0</v>
      </c>
      <c r="IT32" s="7">
        <v>0</v>
      </c>
      <c r="IU32" s="7">
        <v>900</v>
      </c>
      <c r="IV32" s="3">
        <f t="shared" si="0"/>
        <v>14679275</v>
      </c>
    </row>
    <row r="33" spans="1:256" x14ac:dyDescent="0.35">
      <c r="A33" s="1">
        <v>19</v>
      </c>
      <c r="B33" s="1" t="s">
        <v>29</v>
      </c>
      <c r="C33" s="2">
        <v>419850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7">
        <v>0</v>
      </c>
      <c r="FM33" s="7">
        <v>0</v>
      </c>
      <c r="FN33" s="7">
        <v>0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7">
        <v>0</v>
      </c>
      <c r="HI33" s="7">
        <v>0</v>
      </c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0</v>
      </c>
      <c r="HP33" s="7">
        <v>0</v>
      </c>
      <c r="HQ33" s="7">
        <v>0</v>
      </c>
      <c r="HR33" s="7">
        <v>0</v>
      </c>
      <c r="HS33" s="7">
        <v>0</v>
      </c>
      <c r="HT33" s="7">
        <v>0</v>
      </c>
      <c r="HU33" s="7">
        <v>0</v>
      </c>
      <c r="HV33" s="7">
        <v>0</v>
      </c>
      <c r="HW33" s="7">
        <v>0</v>
      </c>
      <c r="HX33" s="7">
        <v>0</v>
      </c>
      <c r="HY33" s="7">
        <v>0</v>
      </c>
      <c r="HZ33" s="7">
        <v>0</v>
      </c>
      <c r="IA33" s="7">
        <v>0</v>
      </c>
      <c r="IB33" s="7">
        <v>0</v>
      </c>
      <c r="IC33" s="7">
        <v>0</v>
      </c>
      <c r="ID33" s="7">
        <v>0</v>
      </c>
      <c r="IE33" s="7">
        <v>0</v>
      </c>
      <c r="IF33" s="7">
        <v>0</v>
      </c>
      <c r="IG33" s="7">
        <v>0</v>
      </c>
      <c r="IH33" s="7">
        <v>0</v>
      </c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7">
        <v>0</v>
      </c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3">
        <f t="shared" si="0"/>
        <v>419850</v>
      </c>
    </row>
    <row r="34" spans="1:256" x14ac:dyDescent="0.35">
      <c r="A34" s="1">
        <v>44</v>
      </c>
      <c r="B34" s="1" t="s">
        <v>54</v>
      </c>
      <c r="C34" s="2">
        <v>11098350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900</v>
      </c>
      <c r="V34" s="2">
        <v>900</v>
      </c>
      <c r="W34" s="2">
        <v>0</v>
      </c>
      <c r="X34" s="2">
        <v>0</v>
      </c>
      <c r="Y34" s="2">
        <v>900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900</v>
      </c>
      <c r="AG34" s="2">
        <v>900</v>
      </c>
      <c r="AH34" s="2">
        <v>900</v>
      </c>
      <c r="AI34" s="2">
        <v>0</v>
      </c>
      <c r="AJ34" s="2">
        <v>900</v>
      </c>
      <c r="AK34" s="2">
        <v>900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900</v>
      </c>
      <c r="AT34" s="2">
        <v>0</v>
      </c>
      <c r="AU34" s="2">
        <v>0</v>
      </c>
      <c r="AV34" s="2">
        <v>900</v>
      </c>
      <c r="AW34" s="2">
        <v>0</v>
      </c>
      <c r="AX34" s="2">
        <v>900</v>
      </c>
      <c r="AY34" s="2">
        <v>0</v>
      </c>
      <c r="AZ34" s="2">
        <v>1800</v>
      </c>
      <c r="BA34" s="2">
        <v>0</v>
      </c>
      <c r="BB34" s="2">
        <v>900</v>
      </c>
      <c r="BC34" s="2">
        <v>900</v>
      </c>
      <c r="BD34" s="2">
        <v>0</v>
      </c>
      <c r="BE34" s="2">
        <v>0</v>
      </c>
      <c r="BF34" s="2">
        <v>0</v>
      </c>
      <c r="BG34" s="2">
        <v>900</v>
      </c>
      <c r="BH34" s="2">
        <v>0</v>
      </c>
      <c r="BI34" s="2">
        <v>0</v>
      </c>
      <c r="BJ34" s="2">
        <v>0</v>
      </c>
      <c r="BK34" s="2">
        <v>0</v>
      </c>
      <c r="BL34" s="2">
        <v>900</v>
      </c>
      <c r="BM34" s="2">
        <v>0</v>
      </c>
      <c r="BN34" s="2">
        <v>0</v>
      </c>
      <c r="BO34" s="2">
        <v>900</v>
      </c>
      <c r="BP34" s="2">
        <v>0</v>
      </c>
      <c r="BQ34" s="2">
        <v>900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13500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900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900</v>
      </c>
      <c r="DH34" s="2">
        <v>0</v>
      </c>
      <c r="DI34" s="2">
        <v>9900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8100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900</v>
      </c>
      <c r="EJ34" s="2">
        <v>900</v>
      </c>
      <c r="EK34" s="2">
        <v>0</v>
      </c>
      <c r="EL34" s="2">
        <v>0</v>
      </c>
      <c r="EM34" s="2">
        <v>0</v>
      </c>
      <c r="EN34" s="2">
        <v>7200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7">
        <v>0</v>
      </c>
      <c r="FM34" s="7">
        <v>0</v>
      </c>
      <c r="FN34" s="7">
        <v>0</v>
      </c>
      <c r="FO34" s="7">
        <v>0</v>
      </c>
      <c r="FP34" s="7">
        <v>0</v>
      </c>
      <c r="FQ34" s="7">
        <v>0</v>
      </c>
      <c r="FR34" s="7">
        <v>9000</v>
      </c>
      <c r="FS34" s="7">
        <v>0</v>
      </c>
      <c r="FT34" s="7">
        <v>0</v>
      </c>
      <c r="FU34" s="7">
        <v>0</v>
      </c>
      <c r="FV34" s="7">
        <v>0</v>
      </c>
      <c r="FW34" s="7">
        <v>0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900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0</v>
      </c>
      <c r="HE34" s="7">
        <v>0</v>
      </c>
      <c r="HF34" s="7">
        <v>0</v>
      </c>
      <c r="HG34" s="7">
        <v>0</v>
      </c>
      <c r="HH34" s="7">
        <v>0</v>
      </c>
      <c r="HI34" s="7">
        <v>0</v>
      </c>
      <c r="HJ34" s="7">
        <v>0</v>
      </c>
      <c r="HK34" s="7">
        <v>0</v>
      </c>
      <c r="HL34" s="7">
        <v>0</v>
      </c>
      <c r="HM34" s="7">
        <v>0</v>
      </c>
      <c r="HN34" s="7">
        <v>0</v>
      </c>
      <c r="HO34" s="7">
        <v>0</v>
      </c>
      <c r="HP34" s="7">
        <v>0</v>
      </c>
      <c r="HQ34" s="7">
        <v>0</v>
      </c>
      <c r="HR34" s="7">
        <v>0</v>
      </c>
      <c r="HS34" s="7">
        <v>0</v>
      </c>
      <c r="HT34" s="7">
        <v>0</v>
      </c>
      <c r="HU34" s="7">
        <v>0</v>
      </c>
      <c r="HV34" s="7">
        <v>0</v>
      </c>
      <c r="HW34" s="7">
        <v>0</v>
      </c>
      <c r="HX34" s="7">
        <v>0</v>
      </c>
      <c r="HY34" s="7">
        <v>0</v>
      </c>
      <c r="HZ34" s="7">
        <v>0</v>
      </c>
      <c r="IA34" s="7">
        <v>1800</v>
      </c>
      <c r="IB34" s="7">
        <v>0</v>
      </c>
      <c r="IC34" s="7">
        <v>0</v>
      </c>
      <c r="ID34" s="7">
        <v>0</v>
      </c>
      <c r="IE34" s="7">
        <v>0</v>
      </c>
      <c r="IF34" s="7">
        <v>0</v>
      </c>
      <c r="IG34" s="7">
        <v>0</v>
      </c>
      <c r="IH34" s="7">
        <v>0</v>
      </c>
      <c r="II34" s="7">
        <v>0</v>
      </c>
      <c r="IJ34" s="7">
        <v>0</v>
      </c>
      <c r="IK34" s="7">
        <v>0</v>
      </c>
      <c r="IL34" s="7">
        <v>0</v>
      </c>
      <c r="IM34" s="7">
        <v>0</v>
      </c>
      <c r="IN34" s="7">
        <v>0</v>
      </c>
      <c r="IO34" s="7">
        <v>0</v>
      </c>
      <c r="IP34" s="7">
        <v>0</v>
      </c>
      <c r="IQ34" s="7">
        <v>0</v>
      </c>
      <c r="IR34" s="7">
        <v>0</v>
      </c>
      <c r="IS34" s="7">
        <v>0</v>
      </c>
      <c r="IT34" s="7">
        <v>0</v>
      </c>
      <c r="IU34" s="7">
        <v>0</v>
      </c>
      <c r="IV34" s="3">
        <f t="shared" ref="IV34:IV55" si="1">SUM(C34:IU34)</f>
        <v>11169450</v>
      </c>
    </row>
    <row r="35" spans="1:256" x14ac:dyDescent="0.35">
      <c r="A35" s="1">
        <v>36</v>
      </c>
      <c r="B35" s="1" t="s">
        <v>46</v>
      </c>
      <c r="C35" s="2">
        <v>8452950</v>
      </c>
      <c r="D35" s="2">
        <v>2700</v>
      </c>
      <c r="E35" s="2">
        <v>5400</v>
      </c>
      <c r="F35" s="2">
        <v>7200</v>
      </c>
      <c r="G35" s="2">
        <v>8100</v>
      </c>
      <c r="H35" s="2">
        <v>2700</v>
      </c>
      <c r="I35" s="2">
        <v>8100</v>
      </c>
      <c r="J35" s="2">
        <v>4200</v>
      </c>
      <c r="K35" s="2">
        <v>900</v>
      </c>
      <c r="L35" s="2">
        <v>6300</v>
      </c>
      <c r="M35" s="2">
        <v>1800</v>
      </c>
      <c r="N35" s="2">
        <v>4500</v>
      </c>
      <c r="O35" s="2">
        <v>6300</v>
      </c>
      <c r="P35" s="2">
        <v>8100</v>
      </c>
      <c r="Q35" s="2">
        <v>3600</v>
      </c>
      <c r="R35" s="2">
        <v>4500</v>
      </c>
      <c r="S35" s="2">
        <v>3600</v>
      </c>
      <c r="T35" s="2">
        <v>5400</v>
      </c>
      <c r="U35" s="2">
        <v>2700</v>
      </c>
      <c r="V35" s="2">
        <v>2700</v>
      </c>
      <c r="W35" s="2">
        <v>2700</v>
      </c>
      <c r="X35" s="2">
        <v>3600</v>
      </c>
      <c r="Y35" s="2">
        <v>6300</v>
      </c>
      <c r="Z35" s="2">
        <v>4500</v>
      </c>
      <c r="AA35" s="2">
        <v>4650</v>
      </c>
      <c r="AB35" s="2">
        <v>5400</v>
      </c>
      <c r="AC35" s="2">
        <v>1800</v>
      </c>
      <c r="AD35" s="2">
        <v>3600</v>
      </c>
      <c r="AE35" s="2">
        <v>1800</v>
      </c>
      <c r="AF35" s="2">
        <v>2700</v>
      </c>
      <c r="AG35" s="2">
        <v>3600</v>
      </c>
      <c r="AH35" s="2">
        <v>2700</v>
      </c>
      <c r="AI35" s="2">
        <v>1800</v>
      </c>
      <c r="AJ35" s="2">
        <v>2700</v>
      </c>
      <c r="AK35" s="2">
        <v>3600</v>
      </c>
      <c r="AL35" s="2">
        <v>3600</v>
      </c>
      <c r="AM35" s="2">
        <v>3600</v>
      </c>
      <c r="AN35" s="2">
        <v>3600</v>
      </c>
      <c r="AO35" s="2">
        <v>1800</v>
      </c>
      <c r="AP35" s="2">
        <v>900</v>
      </c>
      <c r="AQ35" s="2">
        <v>3600</v>
      </c>
      <c r="AR35" s="2">
        <v>900</v>
      </c>
      <c r="AS35" s="2">
        <v>4500</v>
      </c>
      <c r="AT35" s="2">
        <v>4500</v>
      </c>
      <c r="AU35" s="2">
        <v>2700</v>
      </c>
      <c r="AV35" s="2">
        <v>4500</v>
      </c>
      <c r="AW35" s="2">
        <v>1800</v>
      </c>
      <c r="AX35" s="2">
        <v>1800</v>
      </c>
      <c r="AY35" s="2">
        <v>1800</v>
      </c>
      <c r="AZ35" s="2">
        <v>0</v>
      </c>
      <c r="BA35" s="2">
        <v>1800</v>
      </c>
      <c r="BB35" s="2">
        <v>1800</v>
      </c>
      <c r="BC35" s="2">
        <v>900</v>
      </c>
      <c r="BD35" s="2">
        <v>1800</v>
      </c>
      <c r="BE35" s="2">
        <v>900</v>
      </c>
      <c r="BF35" s="2">
        <v>900</v>
      </c>
      <c r="BG35" s="2">
        <v>3600</v>
      </c>
      <c r="BH35" s="2">
        <v>5400</v>
      </c>
      <c r="BI35" s="2">
        <v>3600</v>
      </c>
      <c r="BJ35" s="2">
        <v>2700</v>
      </c>
      <c r="BK35" s="2">
        <v>9000</v>
      </c>
      <c r="BL35" s="2">
        <v>2700</v>
      </c>
      <c r="BM35" s="2">
        <v>1800</v>
      </c>
      <c r="BN35" s="2">
        <v>1800</v>
      </c>
      <c r="BO35" s="2">
        <v>1800</v>
      </c>
      <c r="BP35" s="2">
        <v>0</v>
      </c>
      <c r="BQ35" s="2">
        <v>900</v>
      </c>
      <c r="BR35" s="2">
        <v>900</v>
      </c>
      <c r="BS35" s="2">
        <v>1800</v>
      </c>
      <c r="BT35" s="2">
        <v>0</v>
      </c>
      <c r="BU35" s="2">
        <v>1800</v>
      </c>
      <c r="BV35" s="2">
        <v>3600</v>
      </c>
      <c r="BW35" s="2">
        <v>1800</v>
      </c>
      <c r="BX35" s="2">
        <v>0</v>
      </c>
      <c r="BY35" s="2">
        <v>900</v>
      </c>
      <c r="BZ35" s="2">
        <v>900</v>
      </c>
      <c r="CA35" s="2">
        <v>900</v>
      </c>
      <c r="CB35" s="2">
        <v>900</v>
      </c>
      <c r="CC35" s="2">
        <v>900</v>
      </c>
      <c r="CD35" s="2">
        <v>900</v>
      </c>
      <c r="CE35" s="2">
        <v>217950</v>
      </c>
      <c r="CF35" s="2">
        <v>1800</v>
      </c>
      <c r="CG35" s="2">
        <v>1800</v>
      </c>
      <c r="CH35" s="2">
        <v>1800</v>
      </c>
      <c r="CI35" s="2">
        <v>900</v>
      </c>
      <c r="CJ35" s="2">
        <v>0</v>
      </c>
      <c r="CK35" s="2">
        <v>0</v>
      </c>
      <c r="CL35" s="2">
        <v>900</v>
      </c>
      <c r="CM35" s="2">
        <v>900</v>
      </c>
      <c r="CN35" s="2">
        <v>900</v>
      </c>
      <c r="CO35" s="2">
        <v>900</v>
      </c>
      <c r="CP35" s="2">
        <v>0</v>
      </c>
      <c r="CQ35" s="2">
        <v>0</v>
      </c>
      <c r="CR35" s="2">
        <v>1800</v>
      </c>
      <c r="CS35" s="2">
        <v>0</v>
      </c>
      <c r="CT35" s="2">
        <v>0</v>
      </c>
      <c r="CU35" s="2">
        <v>900</v>
      </c>
      <c r="CV35" s="2">
        <v>0</v>
      </c>
      <c r="CW35" s="2">
        <v>0</v>
      </c>
      <c r="CX35" s="2">
        <v>0</v>
      </c>
      <c r="CY35" s="2">
        <v>900</v>
      </c>
      <c r="CZ35" s="2">
        <v>0</v>
      </c>
      <c r="DA35" s="2">
        <v>0</v>
      </c>
      <c r="DB35" s="2">
        <v>1800</v>
      </c>
      <c r="DC35" s="2">
        <v>0</v>
      </c>
      <c r="DD35" s="2">
        <v>0</v>
      </c>
      <c r="DE35" s="2">
        <v>900</v>
      </c>
      <c r="DF35" s="2">
        <v>900</v>
      </c>
      <c r="DG35" s="2">
        <v>900</v>
      </c>
      <c r="DH35" s="2">
        <v>0</v>
      </c>
      <c r="DI35" s="2">
        <v>162750</v>
      </c>
      <c r="DJ35" s="2">
        <v>0</v>
      </c>
      <c r="DK35" s="2">
        <v>900</v>
      </c>
      <c r="DL35" s="2">
        <v>900</v>
      </c>
      <c r="DM35" s="2">
        <v>0</v>
      </c>
      <c r="DN35" s="2">
        <v>0</v>
      </c>
      <c r="DO35" s="2">
        <v>900</v>
      </c>
      <c r="DP35" s="2">
        <v>0</v>
      </c>
      <c r="DQ35" s="2">
        <v>0</v>
      </c>
      <c r="DR35" s="2">
        <v>0</v>
      </c>
      <c r="DS35" s="2">
        <v>1800</v>
      </c>
      <c r="DT35" s="2">
        <v>0</v>
      </c>
      <c r="DU35" s="2">
        <v>0</v>
      </c>
      <c r="DV35" s="2">
        <v>900</v>
      </c>
      <c r="DW35" s="2">
        <v>900</v>
      </c>
      <c r="DX35" s="2">
        <v>0</v>
      </c>
      <c r="DY35" s="2">
        <v>0</v>
      </c>
      <c r="DZ35" s="2">
        <v>900</v>
      </c>
      <c r="EA35" s="2">
        <v>0</v>
      </c>
      <c r="EB35" s="2">
        <v>0</v>
      </c>
      <c r="EC35" s="2">
        <v>900</v>
      </c>
      <c r="ED35" s="2">
        <v>0</v>
      </c>
      <c r="EE35" s="2">
        <v>1800</v>
      </c>
      <c r="EF35" s="2">
        <v>900</v>
      </c>
      <c r="EG35" s="2">
        <v>1800</v>
      </c>
      <c r="EH35" s="2">
        <v>0</v>
      </c>
      <c r="EI35" s="2">
        <v>900</v>
      </c>
      <c r="EJ35" s="2">
        <v>900</v>
      </c>
      <c r="EK35" s="2">
        <v>0</v>
      </c>
      <c r="EL35" s="2">
        <v>1800</v>
      </c>
      <c r="EM35" s="2">
        <v>900</v>
      </c>
      <c r="EN35" s="2">
        <v>91500</v>
      </c>
      <c r="EO35" s="2">
        <v>1800</v>
      </c>
      <c r="EP35" s="2">
        <v>900</v>
      </c>
      <c r="EQ35" s="2">
        <v>900</v>
      </c>
      <c r="ER35" s="2">
        <v>0</v>
      </c>
      <c r="ES35" s="2">
        <v>2700</v>
      </c>
      <c r="ET35" s="2">
        <v>0</v>
      </c>
      <c r="EU35" s="2">
        <v>900</v>
      </c>
      <c r="EV35" s="2">
        <v>0</v>
      </c>
      <c r="EW35" s="2">
        <v>900</v>
      </c>
      <c r="EX35" s="2">
        <v>0</v>
      </c>
      <c r="EY35" s="2">
        <v>0</v>
      </c>
      <c r="EZ35" s="2">
        <v>900</v>
      </c>
      <c r="FA35" s="2">
        <v>900</v>
      </c>
      <c r="FB35" s="2">
        <v>0</v>
      </c>
      <c r="FC35" s="2">
        <v>0</v>
      </c>
      <c r="FD35" s="2">
        <v>900</v>
      </c>
      <c r="FE35" s="2">
        <v>900</v>
      </c>
      <c r="FF35" s="2">
        <v>0</v>
      </c>
      <c r="FG35" s="2">
        <v>0</v>
      </c>
      <c r="FH35" s="2">
        <v>900</v>
      </c>
      <c r="FI35" s="2">
        <v>900</v>
      </c>
      <c r="FJ35" s="2">
        <v>0</v>
      </c>
      <c r="FK35" s="2">
        <v>0</v>
      </c>
      <c r="FL35" s="7">
        <v>0</v>
      </c>
      <c r="FM35" s="7">
        <v>0</v>
      </c>
      <c r="FN35" s="7">
        <v>0</v>
      </c>
      <c r="FO35" s="7">
        <v>0</v>
      </c>
      <c r="FP35" s="7">
        <v>0</v>
      </c>
      <c r="FQ35" s="7">
        <v>0</v>
      </c>
      <c r="FR35" s="7">
        <v>70200</v>
      </c>
      <c r="FS35" s="7">
        <v>1800</v>
      </c>
      <c r="FT35" s="7">
        <v>0</v>
      </c>
      <c r="FU35" s="7">
        <v>1800</v>
      </c>
      <c r="FV35" s="7">
        <v>900</v>
      </c>
      <c r="FW35" s="7">
        <v>0</v>
      </c>
      <c r="FX35" s="7">
        <v>0</v>
      </c>
      <c r="FY35" s="7">
        <v>900</v>
      </c>
      <c r="FZ35" s="7">
        <v>0</v>
      </c>
      <c r="GA35" s="7">
        <v>0</v>
      </c>
      <c r="GB35" s="7">
        <v>900</v>
      </c>
      <c r="GC35" s="7">
        <v>0</v>
      </c>
      <c r="GD35" s="7">
        <v>0</v>
      </c>
      <c r="GE35" s="7">
        <v>0</v>
      </c>
      <c r="GF35" s="7">
        <v>900</v>
      </c>
      <c r="GG35" s="7">
        <v>900</v>
      </c>
      <c r="GH35" s="7">
        <v>0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900</v>
      </c>
      <c r="GT35" s="7">
        <v>0</v>
      </c>
      <c r="GU35" s="7">
        <v>0</v>
      </c>
      <c r="GV35" s="7">
        <v>0</v>
      </c>
      <c r="GW35" s="7">
        <v>55800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0</v>
      </c>
      <c r="HE35" s="7">
        <v>900</v>
      </c>
      <c r="HF35" s="7">
        <v>900</v>
      </c>
      <c r="HG35" s="7">
        <v>0</v>
      </c>
      <c r="HH35" s="7">
        <v>0</v>
      </c>
      <c r="HI35" s="7">
        <v>0</v>
      </c>
      <c r="HJ35" s="7">
        <v>900</v>
      </c>
      <c r="HK35" s="7">
        <v>0</v>
      </c>
      <c r="HL35" s="7">
        <v>0</v>
      </c>
      <c r="HM35" s="7">
        <v>0</v>
      </c>
      <c r="HN35" s="7">
        <v>0</v>
      </c>
      <c r="HO35" s="7">
        <v>0</v>
      </c>
      <c r="HP35" s="7">
        <v>0</v>
      </c>
      <c r="HQ35" s="7">
        <v>900</v>
      </c>
      <c r="HR35" s="7">
        <v>0</v>
      </c>
      <c r="HS35" s="7">
        <v>0</v>
      </c>
      <c r="HT35" s="7">
        <v>0</v>
      </c>
      <c r="HU35" s="7">
        <v>0</v>
      </c>
      <c r="HV35" s="7">
        <v>0</v>
      </c>
      <c r="HW35" s="7">
        <v>0</v>
      </c>
      <c r="HX35" s="7">
        <v>0</v>
      </c>
      <c r="HY35" s="7">
        <v>0</v>
      </c>
      <c r="HZ35" s="7">
        <v>0</v>
      </c>
      <c r="IA35" s="7">
        <v>39600</v>
      </c>
      <c r="IB35" s="7">
        <v>0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0</v>
      </c>
      <c r="IK35" s="7">
        <v>0</v>
      </c>
      <c r="IL35" s="7">
        <v>3600</v>
      </c>
      <c r="IM35" s="7">
        <v>0</v>
      </c>
      <c r="IN35" s="7">
        <v>0</v>
      </c>
      <c r="IO35" s="7">
        <v>2700</v>
      </c>
      <c r="IP35" s="7">
        <v>900</v>
      </c>
      <c r="IQ35" s="7">
        <v>0</v>
      </c>
      <c r="IR35" s="7">
        <v>0</v>
      </c>
      <c r="IS35" s="7">
        <v>0</v>
      </c>
      <c r="IT35" s="7">
        <v>0</v>
      </c>
      <c r="IU35" s="7">
        <v>0</v>
      </c>
      <c r="IV35" s="3">
        <f t="shared" si="1"/>
        <v>9395700</v>
      </c>
    </row>
    <row r="36" spans="1:256" x14ac:dyDescent="0.35">
      <c r="A36" s="1">
        <v>27</v>
      </c>
      <c r="B36" s="1" t="s">
        <v>37</v>
      </c>
      <c r="C36" s="2">
        <v>1108800</v>
      </c>
      <c r="D36" s="2">
        <v>0</v>
      </c>
      <c r="E36" s="2">
        <v>4500</v>
      </c>
      <c r="F36" s="2">
        <v>2700</v>
      </c>
      <c r="G36" s="2">
        <v>1800</v>
      </c>
      <c r="H36" s="2">
        <v>2700</v>
      </c>
      <c r="I36" s="2">
        <v>3600</v>
      </c>
      <c r="J36" s="2">
        <v>2700</v>
      </c>
      <c r="K36" s="2">
        <v>4500</v>
      </c>
      <c r="L36" s="2">
        <v>2700</v>
      </c>
      <c r="M36" s="2">
        <v>4500</v>
      </c>
      <c r="N36" s="2">
        <v>7200</v>
      </c>
      <c r="O36" s="2">
        <v>900</v>
      </c>
      <c r="P36" s="2">
        <v>5400</v>
      </c>
      <c r="Q36" s="2">
        <v>3600</v>
      </c>
      <c r="R36" s="2">
        <v>2700</v>
      </c>
      <c r="S36" s="2">
        <v>3600</v>
      </c>
      <c r="T36" s="2">
        <v>9900</v>
      </c>
      <c r="U36" s="2">
        <v>3600</v>
      </c>
      <c r="V36" s="2">
        <v>5400</v>
      </c>
      <c r="W36" s="2">
        <v>2700</v>
      </c>
      <c r="X36" s="2">
        <v>2700</v>
      </c>
      <c r="Y36" s="2">
        <v>3600</v>
      </c>
      <c r="Z36" s="2">
        <v>1800</v>
      </c>
      <c r="AA36" s="2">
        <v>4350</v>
      </c>
      <c r="AB36" s="2">
        <v>6300</v>
      </c>
      <c r="AC36" s="2">
        <v>3600</v>
      </c>
      <c r="AD36" s="2">
        <v>2700</v>
      </c>
      <c r="AE36" s="2">
        <v>2700</v>
      </c>
      <c r="AF36" s="2">
        <v>1800</v>
      </c>
      <c r="AG36" s="2">
        <v>900</v>
      </c>
      <c r="AH36" s="2">
        <v>1800</v>
      </c>
      <c r="AI36" s="2">
        <v>4500</v>
      </c>
      <c r="AJ36" s="2">
        <v>4500</v>
      </c>
      <c r="AK36" s="2">
        <v>900</v>
      </c>
      <c r="AL36" s="2">
        <v>1800</v>
      </c>
      <c r="AM36" s="2">
        <v>1800</v>
      </c>
      <c r="AN36" s="2">
        <v>2700</v>
      </c>
      <c r="AO36" s="2">
        <v>1800</v>
      </c>
      <c r="AP36" s="2">
        <v>1800</v>
      </c>
      <c r="AQ36" s="2">
        <v>0</v>
      </c>
      <c r="AR36" s="2">
        <v>2700</v>
      </c>
      <c r="AS36" s="2">
        <v>3600</v>
      </c>
      <c r="AT36" s="2">
        <v>3600</v>
      </c>
      <c r="AU36" s="2">
        <v>1800</v>
      </c>
      <c r="AV36" s="2">
        <v>1800</v>
      </c>
      <c r="AW36" s="2">
        <v>2700</v>
      </c>
      <c r="AX36" s="2">
        <v>900</v>
      </c>
      <c r="AY36" s="2">
        <v>1800</v>
      </c>
      <c r="AZ36" s="2">
        <v>900</v>
      </c>
      <c r="BA36" s="2">
        <v>900</v>
      </c>
      <c r="BB36" s="2">
        <v>1800</v>
      </c>
      <c r="BC36" s="2">
        <v>1800</v>
      </c>
      <c r="BD36" s="2">
        <v>1800</v>
      </c>
      <c r="BE36" s="2">
        <v>2700</v>
      </c>
      <c r="BF36" s="2">
        <v>900</v>
      </c>
      <c r="BG36" s="2">
        <v>0</v>
      </c>
      <c r="BH36" s="2">
        <v>1800</v>
      </c>
      <c r="BI36" s="2">
        <v>2700</v>
      </c>
      <c r="BJ36" s="2">
        <v>0</v>
      </c>
      <c r="BK36" s="2">
        <v>0</v>
      </c>
      <c r="BL36" s="2">
        <v>900</v>
      </c>
      <c r="BM36" s="2">
        <v>900</v>
      </c>
      <c r="BN36" s="2">
        <v>900</v>
      </c>
      <c r="BO36" s="2">
        <v>0</v>
      </c>
      <c r="BP36" s="2">
        <v>0</v>
      </c>
      <c r="BQ36" s="2">
        <v>2700</v>
      </c>
      <c r="BR36" s="2">
        <v>1800</v>
      </c>
      <c r="BS36" s="2">
        <v>0</v>
      </c>
      <c r="BT36" s="2">
        <v>900</v>
      </c>
      <c r="BU36" s="2">
        <v>1800</v>
      </c>
      <c r="BV36" s="2">
        <v>900</v>
      </c>
      <c r="BW36" s="2">
        <v>0</v>
      </c>
      <c r="BX36" s="2">
        <v>900</v>
      </c>
      <c r="BY36" s="2">
        <v>900</v>
      </c>
      <c r="BZ36" s="2">
        <v>0</v>
      </c>
      <c r="CA36" s="2">
        <v>1800</v>
      </c>
      <c r="CB36" s="2">
        <v>0</v>
      </c>
      <c r="CC36" s="2">
        <v>1800</v>
      </c>
      <c r="CD36" s="2">
        <v>0</v>
      </c>
      <c r="CE36" s="2">
        <v>222600</v>
      </c>
      <c r="CF36" s="2">
        <v>900</v>
      </c>
      <c r="CG36" s="2">
        <v>0</v>
      </c>
      <c r="CH36" s="2">
        <v>900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900</v>
      </c>
      <c r="CP36" s="2">
        <v>900</v>
      </c>
      <c r="CQ36" s="2">
        <v>0</v>
      </c>
      <c r="CR36" s="2">
        <v>0</v>
      </c>
      <c r="CS36" s="2">
        <v>900</v>
      </c>
      <c r="CT36" s="2">
        <v>0</v>
      </c>
      <c r="CU36" s="2">
        <v>0</v>
      </c>
      <c r="CV36" s="2">
        <v>0</v>
      </c>
      <c r="CW36" s="2">
        <v>900</v>
      </c>
      <c r="CX36" s="2">
        <v>0</v>
      </c>
      <c r="CY36" s="2">
        <v>0</v>
      </c>
      <c r="CZ36" s="2">
        <v>900</v>
      </c>
      <c r="DA36" s="2">
        <v>0</v>
      </c>
      <c r="DB36" s="2">
        <v>0</v>
      </c>
      <c r="DC36" s="2">
        <v>0</v>
      </c>
      <c r="DD36" s="2">
        <v>900</v>
      </c>
      <c r="DE36" s="2">
        <v>0</v>
      </c>
      <c r="DF36" s="2">
        <v>0</v>
      </c>
      <c r="DG36" s="2">
        <v>0</v>
      </c>
      <c r="DH36" s="2">
        <v>0</v>
      </c>
      <c r="DI36" s="2">
        <v>131250</v>
      </c>
      <c r="DJ36" s="2">
        <v>0</v>
      </c>
      <c r="DK36" s="2">
        <v>1800</v>
      </c>
      <c r="DL36" s="2">
        <v>0</v>
      </c>
      <c r="DM36" s="2">
        <v>0</v>
      </c>
      <c r="DN36" s="2">
        <v>0</v>
      </c>
      <c r="DO36" s="2">
        <v>900</v>
      </c>
      <c r="DP36" s="2">
        <v>0</v>
      </c>
      <c r="DQ36" s="2">
        <v>0</v>
      </c>
      <c r="DR36" s="2">
        <v>900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148950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0</v>
      </c>
      <c r="FI36" s="2">
        <v>0</v>
      </c>
      <c r="FJ36" s="2">
        <v>0</v>
      </c>
      <c r="FK36" s="2">
        <v>0</v>
      </c>
      <c r="FL36" s="7">
        <v>0</v>
      </c>
      <c r="FM36" s="7">
        <v>0</v>
      </c>
      <c r="FN36" s="7">
        <v>0</v>
      </c>
      <c r="FO36" s="7">
        <v>0</v>
      </c>
      <c r="FP36" s="7">
        <v>0</v>
      </c>
      <c r="FQ36" s="7">
        <v>0</v>
      </c>
      <c r="FR36" s="7">
        <v>202350</v>
      </c>
      <c r="FS36" s="7">
        <v>0</v>
      </c>
      <c r="FT36" s="7">
        <v>0</v>
      </c>
      <c r="FU36" s="7">
        <v>0</v>
      </c>
      <c r="FV36" s="7">
        <v>0</v>
      </c>
      <c r="FW36" s="7">
        <v>0</v>
      </c>
      <c r="FX36" s="7">
        <v>0</v>
      </c>
      <c r="FY36" s="7">
        <v>0</v>
      </c>
      <c r="FZ36" s="7">
        <v>0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196500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900</v>
      </c>
      <c r="HD36" s="7">
        <v>0</v>
      </c>
      <c r="HE36" s="7">
        <v>0</v>
      </c>
      <c r="HF36" s="7">
        <v>0</v>
      </c>
      <c r="HG36" s="7">
        <v>0</v>
      </c>
      <c r="HH36" s="7">
        <v>0</v>
      </c>
      <c r="HI36" s="7">
        <v>0</v>
      </c>
      <c r="HJ36" s="7">
        <v>0</v>
      </c>
      <c r="HK36" s="7">
        <v>0</v>
      </c>
      <c r="HL36" s="7">
        <v>0</v>
      </c>
      <c r="HM36" s="7">
        <v>0</v>
      </c>
      <c r="HN36" s="7">
        <v>0</v>
      </c>
      <c r="HO36" s="7">
        <v>0</v>
      </c>
      <c r="HP36" s="7">
        <v>0</v>
      </c>
      <c r="HQ36" s="7">
        <v>0</v>
      </c>
      <c r="HR36" s="7">
        <v>0</v>
      </c>
      <c r="HS36" s="7">
        <v>0</v>
      </c>
      <c r="HT36" s="7">
        <v>0</v>
      </c>
      <c r="HU36" s="7">
        <v>0</v>
      </c>
      <c r="HV36" s="7">
        <v>0</v>
      </c>
      <c r="HW36" s="7">
        <v>0</v>
      </c>
      <c r="HX36" s="7">
        <v>0</v>
      </c>
      <c r="HY36" s="7">
        <v>0</v>
      </c>
      <c r="HZ36" s="7">
        <v>0</v>
      </c>
      <c r="IA36" s="7">
        <v>75600</v>
      </c>
      <c r="IB36" s="7">
        <v>0</v>
      </c>
      <c r="IC36" s="7">
        <v>900</v>
      </c>
      <c r="ID36" s="7">
        <v>0</v>
      </c>
      <c r="IE36" s="7">
        <v>0</v>
      </c>
      <c r="IF36" s="7">
        <v>0</v>
      </c>
      <c r="IG36" s="7">
        <v>0</v>
      </c>
      <c r="IH36" s="7">
        <v>0</v>
      </c>
      <c r="II36" s="7">
        <v>0</v>
      </c>
      <c r="IJ36" s="7">
        <v>0</v>
      </c>
      <c r="IK36" s="7">
        <v>0</v>
      </c>
      <c r="IL36" s="7">
        <v>0</v>
      </c>
      <c r="IM36" s="7">
        <v>0</v>
      </c>
      <c r="IN36" s="7">
        <v>0</v>
      </c>
      <c r="IO36" s="7">
        <v>0</v>
      </c>
      <c r="IP36" s="7">
        <v>0</v>
      </c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3">
        <f t="shared" si="1"/>
        <v>2275800</v>
      </c>
    </row>
    <row r="37" spans="1:256" x14ac:dyDescent="0.35">
      <c r="A37" s="1">
        <v>13</v>
      </c>
      <c r="B37" s="1" t="s">
        <v>23</v>
      </c>
      <c r="C37" s="2">
        <v>39655175</v>
      </c>
      <c r="D37" s="2">
        <v>0</v>
      </c>
      <c r="E37" s="2">
        <v>0</v>
      </c>
      <c r="F37" s="2">
        <v>0</v>
      </c>
      <c r="G37" s="2">
        <v>900</v>
      </c>
      <c r="H37" s="2">
        <v>0</v>
      </c>
      <c r="I37" s="2">
        <v>3600</v>
      </c>
      <c r="J37" s="2">
        <v>0</v>
      </c>
      <c r="K37" s="2">
        <v>900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2700</v>
      </c>
      <c r="V37" s="2">
        <v>0</v>
      </c>
      <c r="W37" s="2">
        <v>900</v>
      </c>
      <c r="X37" s="2">
        <v>0</v>
      </c>
      <c r="Y37" s="2">
        <v>0</v>
      </c>
      <c r="Z37" s="2">
        <v>1800</v>
      </c>
      <c r="AA37" s="2">
        <v>0</v>
      </c>
      <c r="AB37" s="2">
        <v>900</v>
      </c>
      <c r="AC37" s="2">
        <v>0</v>
      </c>
      <c r="AD37" s="2">
        <v>0</v>
      </c>
      <c r="AE37" s="2">
        <v>900</v>
      </c>
      <c r="AF37" s="2">
        <v>0</v>
      </c>
      <c r="AG37" s="2">
        <v>0</v>
      </c>
      <c r="AH37" s="2">
        <v>900</v>
      </c>
      <c r="AI37" s="2">
        <v>900</v>
      </c>
      <c r="AJ37" s="2">
        <v>1800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1800</v>
      </c>
      <c r="AU37" s="2">
        <v>900</v>
      </c>
      <c r="AV37" s="2">
        <v>0</v>
      </c>
      <c r="AW37" s="2">
        <v>0</v>
      </c>
      <c r="AX37" s="2">
        <v>0</v>
      </c>
      <c r="AY37" s="2">
        <v>900</v>
      </c>
      <c r="AZ37" s="2">
        <v>0</v>
      </c>
      <c r="BA37" s="2">
        <v>900</v>
      </c>
      <c r="BB37" s="2">
        <v>0</v>
      </c>
      <c r="BC37" s="2">
        <v>900</v>
      </c>
      <c r="BD37" s="2">
        <v>0</v>
      </c>
      <c r="BE37" s="2">
        <v>900</v>
      </c>
      <c r="BF37" s="2">
        <v>0</v>
      </c>
      <c r="BG37" s="2">
        <v>0</v>
      </c>
      <c r="BH37" s="2">
        <v>0</v>
      </c>
      <c r="BI37" s="2">
        <v>900</v>
      </c>
      <c r="BJ37" s="2">
        <v>900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32400</v>
      </c>
      <c r="CF37" s="2">
        <v>0</v>
      </c>
      <c r="CG37" s="2">
        <v>0</v>
      </c>
      <c r="CH37" s="2">
        <v>0</v>
      </c>
      <c r="CI37" s="2">
        <v>900</v>
      </c>
      <c r="CJ37" s="2">
        <v>0</v>
      </c>
      <c r="CK37" s="2">
        <v>900</v>
      </c>
      <c r="CL37" s="2">
        <v>0</v>
      </c>
      <c r="CM37" s="2">
        <v>0</v>
      </c>
      <c r="CN37" s="2">
        <v>0</v>
      </c>
      <c r="CO37" s="2">
        <v>0</v>
      </c>
      <c r="CP37" s="2">
        <v>900</v>
      </c>
      <c r="CQ37" s="2">
        <v>900</v>
      </c>
      <c r="CR37" s="2">
        <v>0</v>
      </c>
      <c r="CS37" s="2">
        <v>0</v>
      </c>
      <c r="CT37" s="2">
        <v>900</v>
      </c>
      <c r="CU37" s="2">
        <v>0</v>
      </c>
      <c r="CV37" s="2">
        <v>900</v>
      </c>
      <c r="CW37" s="2">
        <v>900</v>
      </c>
      <c r="CX37" s="2">
        <v>0</v>
      </c>
      <c r="CY37" s="2">
        <v>0</v>
      </c>
      <c r="CZ37" s="2">
        <v>0</v>
      </c>
      <c r="DA37" s="2">
        <v>900</v>
      </c>
      <c r="DB37" s="2">
        <v>0</v>
      </c>
      <c r="DC37" s="2">
        <v>0</v>
      </c>
      <c r="DD37" s="2">
        <v>0</v>
      </c>
      <c r="DE37" s="2">
        <v>0</v>
      </c>
      <c r="DF37" s="2">
        <v>900</v>
      </c>
      <c r="DG37" s="2">
        <v>0</v>
      </c>
      <c r="DH37" s="2">
        <v>0</v>
      </c>
      <c r="DI37" s="2">
        <v>18900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900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900</v>
      </c>
      <c r="EF37" s="2">
        <v>0</v>
      </c>
      <c r="EG37" s="2">
        <v>0</v>
      </c>
      <c r="EH37" s="2">
        <v>0</v>
      </c>
      <c r="EI37" s="2">
        <v>900</v>
      </c>
      <c r="EJ37" s="2">
        <v>900</v>
      </c>
      <c r="EK37" s="2">
        <v>0</v>
      </c>
      <c r="EL37" s="2">
        <v>0</v>
      </c>
      <c r="EM37" s="2">
        <v>0</v>
      </c>
      <c r="EN37" s="2">
        <v>8100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900</v>
      </c>
      <c r="EX37" s="2">
        <v>0</v>
      </c>
      <c r="EY37" s="2">
        <v>900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7">
        <v>0</v>
      </c>
      <c r="FM37" s="7">
        <v>0</v>
      </c>
      <c r="FN37" s="7">
        <v>0</v>
      </c>
      <c r="FO37" s="7">
        <v>0</v>
      </c>
      <c r="FP37" s="7">
        <v>0</v>
      </c>
      <c r="FQ37" s="7">
        <v>0</v>
      </c>
      <c r="FR37" s="7">
        <v>6300</v>
      </c>
      <c r="FS37" s="7">
        <v>0</v>
      </c>
      <c r="FT37" s="7">
        <v>0</v>
      </c>
      <c r="FU37" s="7">
        <v>0</v>
      </c>
      <c r="FV37" s="7">
        <v>0</v>
      </c>
      <c r="FW37" s="7">
        <v>0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7">
        <v>0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7">
        <v>0</v>
      </c>
      <c r="GS37" s="7">
        <v>0</v>
      </c>
      <c r="GT37" s="7">
        <v>0</v>
      </c>
      <c r="GU37" s="7">
        <v>0</v>
      </c>
      <c r="GV37" s="7">
        <v>0</v>
      </c>
      <c r="GW37" s="7">
        <v>3600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0</v>
      </c>
      <c r="HF37" s="7">
        <v>0</v>
      </c>
      <c r="HG37" s="7">
        <v>0</v>
      </c>
      <c r="HH37" s="7">
        <v>0</v>
      </c>
      <c r="HI37" s="7">
        <v>0</v>
      </c>
      <c r="HJ37" s="7">
        <v>0</v>
      </c>
      <c r="HK37" s="7">
        <v>0</v>
      </c>
      <c r="HL37" s="7">
        <v>0</v>
      </c>
      <c r="HM37" s="7">
        <v>0</v>
      </c>
      <c r="HN37" s="7">
        <v>0</v>
      </c>
      <c r="HO37" s="7">
        <v>0</v>
      </c>
      <c r="HP37" s="7">
        <v>0</v>
      </c>
      <c r="HQ37" s="7">
        <v>0</v>
      </c>
      <c r="HR37" s="7">
        <v>0</v>
      </c>
      <c r="HS37" s="7">
        <v>0</v>
      </c>
      <c r="HT37" s="7">
        <v>0</v>
      </c>
      <c r="HU37" s="7">
        <v>0</v>
      </c>
      <c r="HV37" s="7">
        <v>0</v>
      </c>
      <c r="HW37" s="7">
        <v>0</v>
      </c>
      <c r="HX37" s="7">
        <v>0</v>
      </c>
      <c r="HY37" s="7">
        <v>0</v>
      </c>
      <c r="HZ37" s="7">
        <v>0</v>
      </c>
      <c r="IA37" s="7">
        <v>2700</v>
      </c>
      <c r="IB37" s="7">
        <v>0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0</v>
      </c>
      <c r="IK37" s="7">
        <v>0</v>
      </c>
      <c r="IL37" s="7">
        <v>0</v>
      </c>
      <c r="IM37" s="7">
        <v>0</v>
      </c>
      <c r="IN37" s="7">
        <v>0</v>
      </c>
      <c r="IO37" s="7">
        <v>0</v>
      </c>
      <c r="IP37" s="7">
        <v>0</v>
      </c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3">
        <f t="shared" si="1"/>
        <v>39764975</v>
      </c>
    </row>
    <row r="38" spans="1:256" x14ac:dyDescent="0.35">
      <c r="A38" s="1">
        <v>6</v>
      </c>
      <c r="B38" s="1" t="s">
        <v>16</v>
      </c>
      <c r="C38" s="2">
        <v>8025725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  <c r="HF38" s="7">
        <v>0</v>
      </c>
      <c r="HG38" s="7">
        <v>0</v>
      </c>
      <c r="HH38" s="7">
        <v>0</v>
      </c>
      <c r="HI38" s="7">
        <v>0</v>
      </c>
      <c r="HJ38" s="7">
        <v>0</v>
      </c>
      <c r="HK38" s="7">
        <v>0</v>
      </c>
      <c r="HL38" s="7">
        <v>0</v>
      </c>
      <c r="HM38" s="7">
        <v>0</v>
      </c>
      <c r="HN38" s="7">
        <v>0</v>
      </c>
      <c r="HO38" s="7">
        <v>0</v>
      </c>
      <c r="HP38" s="7">
        <v>0</v>
      </c>
      <c r="HQ38" s="7">
        <v>0</v>
      </c>
      <c r="HR38" s="7">
        <v>0</v>
      </c>
      <c r="HS38" s="7">
        <v>0</v>
      </c>
      <c r="HT38" s="7">
        <v>0</v>
      </c>
      <c r="HU38" s="7">
        <v>0</v>
      </c>
      <c r="HV38" s="7">
        <v>0</v>
      </c>
      <c r="HW38" s="7">
        <v>0</v>
      </c>
      <c r="HX38" s="7">
        <v>0</v>
      </c>
      <c r="HY38" s="7">
        <v>0</v>
      </c>
      <c r="HZ38" s="7">
        <v>0</v>
      </c>
      <c r="IA38" s="7">
        <v>0</v>
      </c>
      <c r="IB38" s="7">
        <v>0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0</v>
      </c>
      <c r="IJ38" s="7">
        <v>0</v>
      </c>
      <c r="IK38" s="7">
        <v>0</v>
      </c>
      <c r="IL38" s="7">
        <v>0</v>
      </c>
      <c r="IM38" s="7">
        <v>0</v>
      </c>
      <c r="IN38" s="7">
        <v>0</v>
      </c>
      <c r="IO38" s="7">
        <v>0</v>
      </c>
      <c r="IP38" s="7">
        <v>0</v>
      </c>
      <c r="IQ38" s="7">
        <v>0</v>
      </c>
      <c r="IR38" s="7">
        <v>0</v>
      </c>
      <c r="IS38" s="7">
        <v>0</v>
      </c>
      <c r="IT38" s="7">
        <v>0</v>
      </c>
      <c r="IU38" s="7">
        <v>0</v>
      </c>
      <c r="IV38" s="3">
        <f t="shared" si="1"/>
        <v>8025725</v>
      </c>
    </row>
    <row r="39" spans="1:256" x14ac:dyDescent="0.35">
      <c r="A39" s="1">
        <v>7</v>
      </c>
      <c r="B39" s="1" t="s">
        <v>17</v>
      </c>
      <c r="C39" s="2">
        <v>300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7">
        <v>0</v>
      </c>
      <c r="FM39" s="7">
        <v>0</v>
      </c>
      <c r="FN39" s="7">
        <v>0</v>
      </c>
      <c r="FO39" s="7">
        <v>0</v>
      </c>
      <c r="FP39" s="7">
        <v>0</v>
      </c>
      <c r="FQ39" s="7">
        <v>0</v>
      </c>
      <c r="FR39" s="7">
        <v>0</v>
      </c>
      <c r="FS39" s="7">
        <v>0</v>
      </c>
      <c r="FT39" s="7">
        <v>0</v>
      </c>
      <c r="FU39" s="7">
        <v>0</v>
      </c>
      <c r="FV39" s="7">
        <v>0</v>
      </c>
      <c r="FW39" s="7">
        <v>0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0</v>
      </c>
      <c r="GF39" s="7">
        <v>0</v>
      </c>
      <c r="GG39" s="7">
        <v>0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0</v>
      </c>
      <c r="HL39" s="7">
        <v>0</v>
      </c>
      <c r="HM39" s="7">
        <v>0</v>
      </c>
      <c r="HN39" s="7">
        <v>0</v>
      </c>
      <c r="HO39" s="7">
        <v>0</v>
      </c>
      <c r="HP39" s="7">
        <v>0</v>
      </c>
      <c r="HQ39" s="7">
        <v>0</v>
      </c>
      <c r="HR39" s="7">
        <v>0</v>
      </c>
      <c r="HS39" s="7">
        <v>0</v>
      </c>
      <c r="HT39" s="7">
        <v>0</v>
      </c>
      <c r="HU39" s="7">
        <v>0</v>
      </c>
      <c r="HV39" s="7">
        <v>0</v>
      </c>
      <c r="HW39" s="7">
        <v>0</v>
      </c>
      <c r="HX39" s="7">
        <v>0</v>
      </c>
      <c r="HY39" s="7">
        <v>0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0</v>
      </c>
      <c r="IK39" s="7">
        <v>0</v>
      </c>
      <c r="IL39" s="7">
        <v>0</v>
      </c>
      <c r="IM39" s="7">
        <v>0</v>
      </c>
      <c r="IN39" s="7">
        <v>0</v>
      </c>
      <c r="IO39" s="7">
        <v>0</v>
      </c>
      <c r="IP39" s="7">
        <v>0</v>
      </c>
      <c r="IQ39" s="7">
        <v>0</v>
      </c>
      <c r="IR39" s="7">
        <v>0</v>
      </c>
      <c r="IS39" s="7">
        <v>0</v>
      </c>
      <c r="IT39" s="7">
        <v>0</v>
      </c>
      <c r="IU39" s="7">
        <v>0</v>
      </c>
      <c r="IV39" s="3">
        <f t="shared" si="1"/>
        <v>300</v>
      </c>
    </row>
    <row r="40" spans="1:256" x14ac:dyDescent="0.35">
      <c r="A40" s="1">
        <v>50</v>
      </c>
      <c r="B40" s="1" t="s">
        <v>60</v>
      </c>
      <c r="C40" s="2">
        <v>3064050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7">
        <v>0</v>
      </c>
      <c r="FM40" s="7">
        <v>0</v>
      </c>
      <c r="FN40" s="7">
        <v>0</v>
      </c>
      <c r="FO40" s="7">
        <v>0</v>
      </c>
      <c r="FP40" s="7">
        <v>0</v>
      </c>
      <c r="FQ40" s="7">
        <v>0</v>
      </c>
      <c r="FR40" s="7">
        <v>0</v>
      </c>
      <c r="FS40" s="7">
        <v>0</v>
      </c>
      <c r="FT40" s="7">
        <v>0</v>
      </c>
      <c r="FU40" s="7">
        <v>0</v>
      </c>
      <c r="FV40" s="7">
        <v>0</v>
      </c>
      <c r="FW40" s="7">
        <v>0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0</v>
      </c>
      <c r="HE40" s="7">
        <v>0</v>
      </c>
      <c r="HF40" s="7">
        <v>0</v>
      </c>
      <c r="HG40" s="7">
        <v>0</v>
      </c>
      <c r="HH40" s="7">
        <v>0</v>
      </c>
      <c r="HI40" s="7">
        <v>0</v>
      </c>
      <c r="HJ40" s="7">
        <v>0</v>
      </c>
      <c r="HK40" s="7">
        <v>0</v>
      </c>
      <c r="HL40" s="7">
        <v>0</v>
      </c>
      <c r="HM40" s="7">
        <v>0</v>
      </c>
      <c r="HN40" s="7">
        <v>0</v>
      </c>
      <c r="HO40" s="7">
        <v>0</v>
      </c>
      <c r="HP40" s="7">
        <v>0</v>
      </c>
      <c r="HQ40" s="7">
        <v>0</v>
      </c>
      <c r="HR40" s="7">
        <v>0</v>
      </c>
      <c r="HS40" s="7">
        <v>0</v>
      </c>
      <c r="HT40" s="7">
        <v>0</v>
      </c>
      <c r="HU40" s="7">
        <v>0</v>
      </c>
      <c r="HV40" s="7">
        <v>0</v>
      </c>
      <c r="HW40" s="7">
        <v>0</v>
      </c>
      <c r="HX40" s="7">
        <v>0</v>
      </c>
      <c r="HY40" s="7">
        <v>0</v>
      </c>
      <c r="HZ40" s="7">
        <v>0</v>
      </c>
      <c r="IA40" s="7">
        <v>0</v>
      </c>
      <c r="IB40" s="7">
        <v>0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0</v>
      </c>
      <c r="IK40" s="7">
        <v>0</v>
      </c>
      <c r="IL40" s="7">
        <v>0</v>
      </c>
      <c r="IM40" s="7">
        <v>0</v>
      </c>
      <c r="IN40" s="7">
        <v>0</v>
      </c>
      <c r="IO40" s="7">
        <v>0</v>
      </c>
      <c r="IP40" s="7">
        <v>0</v>
      </c>
      <c r="IQ40" s="7">
        <v>0</v>
      </c>
      <c r="IR40" s="7">
        <v>0</v>
      </c>
      <c r="IS40" s="7">
        <v>0</v>
      </c>
      <c r="IT40" s="7">
        <v>0</v>
      </c>
      <c r="IU40" s="7">
        <v>0</v>
      </c>
      <c r="IV40" s="3">
        <f t="shared" si="1"/>
        <v>3064050</v>
      </c>
    </row>
    <row r="41" spans="1:256" x14ac:dyDescent="0.35">
      <c r="A41" s="1">
        <v>37</v>
      </c>
      <c r="B41" s="1" t="s">
        <v>47</v>
      </c>
      <c r="C41" s="2">
        <v>5837250</v>
      </c>
      <c r="D41" s="2">
        <v>9000</v>
      </c>
      <c r="E41" s="2">
        <v>6300</v>
      </c>
      <c r="F41" s="2">
        <v>4500</v>
      </c>
      <c r="G41" s="2">
        <v>3600</v>
      </c>
      <c r="H41" s="2">
        <v>4500</v>
      </c>
      <c r="I41" s="2">
        <v>9000</v>
      </c>
      <c r="J41" s="2">
        <v>7200</v>
      </c>
      <c r="K41" s="2">
        <v>5850</v>
      </c>
      <c r="L41" s="2">
        <v>3600</v>
      </c>
      <c r="M41" s="2">
        <v>900</v>
      </c>
      <c r="N41" s="2">
        <v>4500</v>
      </c>
      <c r="O41" s="2">
        <v>8100</v>
      </c>
      <c r="P41" s="2">
        <v>6300</v>
      </c>
      <c r="Q41" s="2">
        <v>6300</v>
      </c>
      <c r="R41" s="2">
        <v>5400</v>
      </c>
      <c r="S41" s="2">
        <v>3600</v>
      </c>
      <c r="T41" s="2">
        <v>1800</v>
      </c>
      <c r="U41" s="2">
        <v>2700</v>
      </c>
      <c r="V41" s="2">
        <v>6750</v>
      </c>
      <c r="W41" s="2">
        <v>2700</v>
      </c>
      <c r="X41" s="2">
        <v>6300</v>
      </c>
      <c r="Y41" s="2">
        <v>6300</v>
      </c>
      <c r="Z41" s="2">
        <v>4500</v>
      </c>
      <c r="AA41" s="2">
        <v>2700</v>
      </c>
      <c r="AB41" s="2">
        <v>5400</v>
      </c>
      <c r="AC41" s="2">
        <v>3600</v>
      </c>
      <c r="AD41" s="2">
        <v>2700</v>
      </c>
      <c r="AE41" s="2">
        <v>6300</v>
      </c>
      <c r="AF41" s="2">
        <v>3600</v>
      </c>
      <c r="AG41" s="2">
        <v>4500</v>
      </c>
      <c r="AH41" s="2">
        <v>5400</v>
      </c>
      <c r="AI41" s="2">
        <v>5250</v>
      </c>
      <c r="AJ41" s="2">
        <v>4500</v>
      </c>
      <c r="AK41" s="2">
        <v>8400</v>
      </c>
      <c r="AL41" s="2">
        <v>4500</v>
      </c>
      <c r="AM41" s="2">
        <v>3600</v>
      </c>
      <c r="AN41" s="2">
        <v>6300</v>
      </c>
      <c r="AO41" s="2">
        <v>900</v>
      </c>
      <c r="AP41" s="2">
        <v>7200</v>
      </c>
      <c r="AQ41" s="2">
        <v>7200</v>
      </c>
      <c r="AR41" s="2">
        <v>8400</v>
      </c>
      <c r="AS41" s="2">
        <v>5400</v>
      </c>
      <c r="AT41" s="2">
        <v>7200</v>
      </c>
      <c r="AU41" s="2">
        <v>3600</v>
      </c>
      <c r="AV41" s="2">
        <v>3600</v>
      </c>
      <c r="AW41" s="2">
        <v>6300</v>
      </c>
      <c r="AX41" s="2">
        <v>3000</v>
      </c>
      <c r="AY41" s="2">
        <v>2700</v>
      </c>
      <c r="AZ41" s="2">
        <v>6300</v>
      </c>
      <c r="BA41" s="2">
        <v>3600</v>
      </c>
      <c r="BB41" s="2">
        <v>11700</v>
      </c>
      <c r="BC41" s="2">
        <v>3600</v>
      </c>
      <c r="BD41" s="2">
        <v>1350</v>
      </c>
      <c r="BE41" s="2">
        <v>7200</v>
      </c>
      <c r="BF41" s="2">
        <v>2700</v>
      </c>
      <c r="BG41" s="2">
        <v>4500</v>
      </c>
      <c r="BH41" s="2">
        <v>1800</v>
      </c>
      <c r="BI41" s="2">
        <v>4050</v>
      </c>
      <c r="BJ41" s="2">
        <v>10350</v>
      </c>
      <c r="BK41" s="2">
        <v>6300</v>
      </c>
      <c r="BL41" s="2">
        <v>7500</v>
      </c>
      <c r="BM41" s="2">
        <v>6900</v>
      </c>
      <c r="BN41" s="2">
        <v>9000</v>
      </c>
      <c r="BO41" s="2">
        <v>4500</v>
      </c>
      <c r="BP41" s="2">
        <v>4500</v>
      </c>
      <c r="BQ41" s="2">
        <v>2700</v>
      </c>
      <c r="BR41" s="2">
        <v>3600</v>
      </c>
      <c r="BS41" s="2">
        <v>2700</v>
      </c>
      <c r="BT41" s="2">
        <v>6300</v>
      </c>
      <c r="BU41" s="2">
        <v>6600</v>
      </c>
      <c r="BV41" s="2">
        <v>2700</v>
      </c>
      <c r="BW41" s="2">
        <v>4500</v>
      </c>
      <c r="BX41" s="2">
        <v>3600</v>
      </c>
      <c r="BY41" s="2">
        <v>8400</v>
      </c>
      <c r="BZ41" s="2">
        <v>900</v>
      </c>
      <c r="CA41" s="2">
        <v>10500</v>
      </c>
      <c r="CB41" s="2">
        <v>9900</v>
      </c>
      <c r="CC41" s="2">
        <v>7200</v>
      </c>
      <c r="CD41" s="2">
        <v>3600</v>
      </c>
      <c r="CE41" s="2">
        <v>436650</v>
      </c>
      <c r="CF41" s="2">
        <v>6300</v>
      </c>
      <c r="CG41" s="2">
        <v>3600</v>
      </c>
      <c r="CH41" s="2">
        <v>900</v>
      </c>
      <c r="CI41" s="2">
        <v>2100</v>
      </c>
      <c r="CJ41" s="2">
        <v>4500</v>
      </c>
      <c r="CK41" s="2">
        <v>8100</v>
      </c>
      <c r="CL41" s="2">
        <v>2700</v>
      </c>
      <c r="CM41" s="2">
        <v>1800</v>
      </c>
      <c r="CN41" s="2">
        <v>900</v>
      </c>
      <c r="CO41" s="2">
        <v>7200</v>
      </c>
      <c r="CP41" s="2">
        <v>8100</v>
      </c>
      <c r="CQ41" s="2">
        <v>2700</v>
      </c>
      <c r="CR41" s="2">
        <v>7200</v>
      </c>
      <c r="CS41" s="2">
        <v>1800</v>
      </c>
      <c r="CT41" s="2">
        <v>4500</v>
      </c>
      <c r="CU41" s="2">
        <v>1800</v>
      </c>
      <c r="CV41" s="2">
        <v>2700</v>
      </c>
      <c r="CW41" s="2">
        <v>2700</v>
      </c>
      <c r="CX41" s="2">
        <v>3150</v>
      </c>
      <c r="CY41" s="2">
        <v>2700</v>
      </c>
      <c r="CZ41" s="2">
        <v>1800</v>
      </c>
      <c r="DA41" s="2">
        <v>6300</v>
      </c>
      <c r="DB41" s="2">
        <v>6300</v>
      </c>
      <c r="DC41" s="2">
        <v>1200</v>
      </c>
      <c r="DD41" s="2">
        <v>4500</v>
      </c>
      <c r="DE41" s="2">
        <v>900</v>
      </c>
      <c r="DF41" s="2">
        <v>4500</v>
      </c>
      <c r="DG41" s="2">
        <v>4500</v>
      </c>
      <c r="DH41" s="2">
        <v>6300</v>
      </c>
      <c r="DI41" s="2">
        <v>558900</v>
      </c>
      <c r="DJ41" s="2">
        <v>2700</v>
      </c>
      <c r="DK41" s="2">
        <v>450</v>
      </c>
      <c r="DL41" s="2">
        <v>1800</v>
      </c>
      <c r="DM41" s="2">
        <v>1800</v>
      </c>
      <c r="DN41" s="2">
        <v>1800</v>
      </c>
      <c r="DO41" s="2">
        <v>0</v>
      </c>
      <c r="DP41" s="2">
        <v>5400</v>
      </c>
      <c r="DQ41" s="2">
        <v>0</v>
      </c>
      <c r="DR41" s="2">
        <v>1800</v>
      </c>
      <c r="DS41" s="2">
        <v>900</v>
      </c>
      <c r="DT41" s="2">
        <v>1800</v>
      </c>
      <c r="DU41" s="2">
        <v>22500</v>
      </c>
      <c r="DV41" s="2">
        <v>0</v>
      </c>
      <c r="DW41" s="2">
        <v>5400</v>
      </c>
      <c r="DX41" s="2">
        <v>3600</v>
      </c>
      <c r="DY41" s="2">
        <v>900</v>
      </c>
      <c r="DZ41" s="2">
        <v>2700</v>
      </c>
      <c r="EA41" s="2">
        <v>900</v>
      </c>
      <c r="EB41" s="2">
        <v>0</v>
      </c>
      <c r="EC41" s="2">
        <v>0</v>
      </c>
      <c r="ED41" s="2">
        <v>0</v>
      </c>
      <c r="EE41" s="2">
        <v>3600</v>
      </c>
      <c r="EF41" s="2">
        <v>900</v>
      </c>
      <c r="EG41" s="2">
        <v>1500</v>
      </c>
      <c r="EH41" s="2">
        <v>0</v>
      </c>
      <c r="EI41" s="2">
        <v>900</v>
      </c>
      <c r="EJ41" s="2">
        <v>0</v>
      </c>
      <c r="EK41" s="2">
        <v>900</v>
      </c>
      <c r="EL41" s="2">
        <v>900</v>
      </c>
      <c r="EM41" s="2">
        <v>1800</v>
      </c>
      <c r="EN41" s="2">
        <v>362400</v>
      </c>
      <c r="EO41" s="2">
        <v>900</v>
      </c>
      <c r="EP41" s="2">
        <v>1800</v>
      </c>
      <c r="EQ41" s="2">
        <v>900</v>
      </c>
      <c r="ER41" s="2">
        <v>0</v>
      </c>
      <c r="ES41" s="2">
        <v>0</v>
      </c>
      <c r="ET41" s="2">
        <v>0</v>
      </c>
      <c r="EU41" s="2">
        <v>3300</v>
      </c>
      <c r="EV41" s="2">
        <v>900</v>
      </c>
      <c r="EW41" s="2">
        <v>900</v>
      </c>
      <c r="EX41" s="2">
        <v>900</v>
      </c>
      <c r="EY41" s="2">
        <v>900</v>
      </c>
      <c r="EZ41" s="2">
        <v>1800</v>
      </c>
      <c r="FA41" s="2">
        <v>900</v>
      </c>
      <c r="FB41" s="2">
        <v>0</v>
      </c>
      <c r="FC41" s="2">
        <v>1800</v>
      </c>
      <c r="FD41" s="2">
        <v>900</v>
      </c>
      <c r="FE41" s="2">
        <v>1800</v>
      </c>
      <c r="FF41" s="2">
        <v>0</v>
      </c>
      <c r="FG41" s="2">
        <v>0</v>
      </c>
      <c r="FH41" s="2">
        <v>0</v>
      </c>
      <c r="FI41" s="2">
        <v>1800</v>
      </c>
      <c r="FJ41" s="2">
        <v>0</v>
      </c>
      <c r="FK41" s="2">
        <v>0</v>
      </c>
      <c r="FL41" s="7">
        <v>1800</v>
      </c>
      <c r="FM41" s="7">
        <v>0</v>
      </c>
      <c r="FN41" s="7">
        <v>900</v>
      </c>
      <c r="FO41" s="7">
        <v>0</v>
      </c>
      <c r="FP41" s="7">
        <v>900</v>
      </c>
      <c r="FQ41" s="7">
        <v>900</v>
      </c>
      <c r="FR41" s="7">
        <v>191100</v>
      </c>
      <c r="FS41" s="7">
        <v>0</v>
      </c>
      <c r="FT41" s="7">
        <v>900</v>
      </c>
      <c r="FU41" s="7">
        <v>900</v>
      </c>
      <c r="FV41" s="7">
        <v>0</v>
      </c>
      <c r="FW41" s="7">
        <v>900</v>
      </c>
      <c r="FX41" s="7">
        <v>1800</v>
      </c>
      <c r="FY41" s="7">
        <v>0</v>
      </c>
      <c r="FZ41" s="7">
        <v>0</v>
      </c>
      <c r="GA41" s="7">
        <v>0</v>
      </c>
      <c r="GB41" s="7">
        <v>600</v>
      </c>
      <c r="GC41" s="7">
        <v>900</v>
      </c>
      <c r="GD41" s="7">
        <v>0</v>
      </c>
      <c r="GE41" s="7">
        <v>0</v>
      </c>
      <c r="GF41" s="7">
        <v>0</v>
      </c>
      <c r="GG41" s="7">
        <v>0</v>
      </c>
      <c r="GH41" s="7">
        <v>900</v>
      </c>
      <c r="GI41" s="7">
        <v>900</v>
      </c>
      <c r="GJ41" s="7">
        <v>0</v>
      </c>
      <c r="GK41" s="7">
        <v>0</v>
      </c>
      <c r="GL41" s="7">
        <v>900</v>
      </c>
      <c r="GM41" s="7">
        <v>0</v>
      </c>
      <c r="GN41" s="7">
        <v>0</v>
      </c>
      <c r="GO41" s="7">
        <v>900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19800</v>
      </c>
      <c r="GX41" s="7">
        <v>0</v>
      </c>
      <c r="GY41" s="7">
        <v>0</v>
      </c>
      <c r="GZ41" s="7">
        <v>0</v>
      </c>
      <c r="HA41" s="7">
        <v>900</v>
      </c>
      <c r="HB41" s="7">
        <v>0</v>
      </c>
      <c r="HC41" s="7">
        <v>0</v>
      </c>
      <c r="HD41" s="7">
        <v>0</v>
      </c>
      <c r="HE41" s="7">
        <v>0</v>
      </c>
      <c r="HF41" s="7">
        <v>0</v>
      </c>
      <c r="HG41" s="7">
        <v>0</v>
      </c>
      <c r="HH41" s="7">
        <v>0</v>
      </c>
      <c r="HI41" s="7">
        <v>0</v>
      </c>
      <c r="HJ41" s="7">
        <v>2700</v>
      </c>
      <c r="HK41" s="7">
        <v>0</v>
      </c>
      <c r="HL41" s="7">
        <v>900</v>
      </c>
      <c r="HM41" s="7">
        <v>0</v>
      </c>
      <c r="HN41" s="7">
        <v>0</v>
      </c>
      <c r="HO41" s="7">
        <v>0</v>
      </c>
      <c r="HP41" s="7">
        <v>1800</v>
      </c>
      <c r="HQ41" s="7">
        <v>0</v>
      </c>
      <c r="HR41" s="7">
        <v>0</v>
      </c>
      <c r="HS41" s="7">
        <v>0</v>
      </c>
      <c r="HT41" s="7">
        <v>0</v>
      </c>
      <c r="HU41" s="7">
        <v>0</v>
      </c>
      <c r="HV41" s="7">
        <v>0</v>
      </c>
      <c r="HW41" s="7">
        <v>900</v>
      </c>
      <c r="HX41" s="7">
        <v>0</v>
      </c>
      <c r="HY41" s="7">
        <v>0</v>
      </c>
      <c r="HZ41" s="7">
        <v>0</v>
      </c>
      <c r="IA41" s="7">
        <v>0</v>
      </c>
      <c r="IB41" s="7">
        <v>0</v>
      </c>
      <c r="IC41" s="7">
        <v>0</v>
      </c>
      <c r="ID41" s="7">
        <v>0</v>
      </c>
      <c r="IE41" s="7">
        <v>900</v>
      </c>
      <c r="IF41" s="7">
        <v>0</v>
      </c>
      <c r="IG41" s="7">
        <v>900</v>
      </c>
      <c r="IH41" s="7">
        <v>0</v>
      </c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0</v>
      </c>
      <c r="IO41" s="7">
        <v>900</v>
      </c>
      <c r="IP41" s="7">
        <v>0</v>
      </c>
      <c r="IQ41" s="7">
        <v>0</v>
      </c>
      <c r="IR41" s="7">
        <v>0</v>
      </c>
      <c r="IS41" s="7">
        <v>0</v>
      </c>
      <c r="IT41" s="7">
        <v>0</v>
      </c>
      <c r="IU41" s="7">
        <v>900</v>
      </c>
      <c r="IV41" s="3">
        <f t="shared" si="1"/>
        <v>8038200</v>
      </c>
    </row>
    <row r="42" spans="1:256" x14ac:dyDescent="0.35">
      <c r="A42" s="1">
        <v>2</v>
      </c>
      <c r="B42" s="1" t="s">
        <v>12</v>
      </c>
      <c r="C42" s="2">
        <v>21720875</v>
      </c>
      <c r="D42" s="2">
        <v>0</v>
      </c>
      <c r="E42" s="2">
        <v>0</v>
      </c>
      <c r="F42" s="2">
        <v>2700</v>
      </c>
      <c r="G42" s="2">
        <v>900</v>
      </c>
      <c r="H42" s="2">
        <v>900</v>
      </c>
      <c r="I42" s="2">
        <v>1800</v>
      </c>
      <c r="J42" s="2">
        <v>2700</v>
      </c>
      <c r="K42" s="2">
        <v>900</v>
      </c>
      <c r="L42" s="2">
        <v>2700</v>
      </c>
      <c r="M42" s="2">
        <v>0</v>
      </c>
      <c r="N42" s="2">
        <v>900</v>
      </c>
      <c r="O42" s="2">
        <v>2700</v>
      </c>
      <c r="P42" s="2">
        <v>900</v>
      </c>
      <c r="Q42" s="2">
        <v>900</v>
      </c>
      <c r="R42" s="2">
        <v>900</v>
      </c>
      <c r="S42" s="2">
        <v>4500</v>
      </c>
      <c r="T42" s="2">
        <v>3600</v>
      </c>
      <c r="U42" s="2">
        <v>1800</v>
      </c>
      <c r="V42" s="2">
        <v>0</v>
      </c>
      <c r="W42" s="2">
        <v>900</v>
      </c>
      <c r="X42" s="2">
        <v>900</v>
      </c>
      <c r="Y42" s="2">
        <v>2700</v>
      </c>
      <c r="Z42" s="2">
        <v>1800</v>
      </c>
      <c r="AA42" s="2">
        <v>900</v>
      </c>
      <c r="AB42" s="2">
        <v>3600</v>
      </c>
      <c r="AC42" s="2">
        <v>0</v>
      </c>
      <c r="AD42" s="2">
        <v>6300</v>
      </c>
      <c r="AE42" s="2">
        <v>900</v>
      </c>
      <c r="AF42" s="2">
        <v>2700</v>
      </c>
      <c r="AG42" s="2">
        <v>1800</v>
      </c>
      <c r="AH42" s="2">
        <v>1800</v>
      </c>
      <c r="AI42" s="2">
        <v>0</v>
      </c>
      <c r="AJ42" s="2">
        <v>2700</v>
      </c>
      <c r="AK42" s="2">
        <v>2700</v>
      </c>
      <c r="AL42" s="2">
        <v>7200</v>
      </c>
      <c r="AM42" s="2">
        <v>4500</v>
      </c>
      <c r="AN42" s="2">
        <v>900</v>
      </c>
      <c r="AO42" s="2">
        <v>3600</v>
      </c>
      <c r="AP42" s="2">
        <v>4500</v>
      </c>
      <c r="AQ42" s="2">
        <v>900</v>
      </c>
      <c r="AR42" s="2">
        <v>2700</v>
      </c>
      <c r="AS42" s="2">
        <v>900</v>
      </c>
      <c r="AT42" s="2">
        <v>4500</v>
      </c>
      <c r="AU42" s="2">
        <v>1800</v>
      </c>
      <c r="AV42" s="2">
        <v>3600</v>
      </c>
      <c r="AW42" s="2">
        <v>5400</v>
      </c>
      <c r="AX42" s="2">
        <v>0</v>
      </c>
      <c r="AY42" s="2">
        <v>2700</v>
      </c>
      <c r="AZ42" s="2">
        <v>0</v>
      </c>
      <c r="BA42" s="2">
        <v>900</v>
      </c>
      <c r="BB42" s="2">
        <v>1800</v>
      </c>
      <c r="BC42" s="2">
        <v>2700</v>
      </c>
      <c r="BD42" s="2">
        <v>2700</v>
      </c>
      <c r="BE42" s="2">
        <v>2700</v>
      </c>
      <c r="BF42" s="2">
        <v>2700</v>
      </c>
      <c r="BG42" s="2">
        <v>1800</v>
      </c>
      <c r="BH42" s="2">
        <v>0</v>
      </c>
      <c r="BI42" s="2">
        <v>1800</v>
      </c>
      <c r="BJ42" s="2">
        <v>2700</v>
      </c>
      <c r="BK42" s="2">
        <v>3600</v>
      </c>
      <c r="BL42" s="2">
        <v>900</v>
      </c>
      <c r="BM42" s="2">
        <v>1200</v>
      </c>
      <c r="BN42" s="2">
        <v>3600</v>
      </c>
      <c r="BO42" s="2">
        <v>0</v>
      </c>
      <c r="BP42" s="2">
        <v>900</v>
      </c>
      <c r="BQ42" s="2">
        <v>3600</v>
      </c>
      <c r="BR42" s="2">
        <v>2700</v>
      </c>
      <c r="BS42" s="2">
        <v>1800</v>
      </c>
      <c r="BT42" s="2">
        <v>1800</v>
      </c>
      <c r="BU42" s="2">
        <v>2700</v>
      </c>
      <c r="BV42" s="2">
        <v>0</v>
      </c>
      <c r="BW42" s="2">
        <v>1800</v>
      </c>
      <c r="BX42" s="2">
        <v>900</v>
      </c>
      <c r="BY42" s="2">
        <v>900</v>
      </c>
      <c r="BZ42" s="2">
        <v>900</v>
      </c>
      <c r="CA42" s="2">
        <v>0</v>
      </c>
      <c r="CB42" s="2">
        <v>900</v>
      </c>
      <c r="CC42" s="2">
        <v>2700</v>
      </c>
      <c r="CD42" s="2">
        <v>0</v>
      </c>
      <c r="CE42" s="2">
        <v>12600</v>
      </c>
      <c r="CF42" s="2">
        <v>1800</v>
      </c>
      <c r="CG42" s="2">
        <v>900</v>
      </c>
      <c r="CH42" s="2">
        <v>900</v>
      </c>
      <c r="CI42" s="2">
        <v>0</v>
      </c>
      <c r="CJ42" s="2">
        <v>900</v>
      </c>
      <c r="CK42" s="2">
        <v>900</v>
      </c>
      <c r="CL42" s="2">
        <v>2700</v>
      </c>
      <c r="CM42" s="2">
        <v>1800</v>
      </c>
      <c r="CN42" s="2">
        <v>900</v>
      </c>
      <c r="CO42" s="2">
        <v>0</v>
      </c>
      <c r="CP42" s="2">
        <v>1800</v>
      </c>
      <c r="CQ42" s="2">
        <v>2700</v>
      </c>
      <c r="CR42" s="2">
        <v>900</v>
      </c>
      <c r="CS42" s="2">
        <v>0</v>
      </c>
      <c r="CT42" s="2">
        <v>1800</v>
      </c>
      <c r="CU42" s="2">
        <v>900</v>
      </c>
      <c r="CV42" s="2">
        <v>900</v>
      </c>
      <c r="CW42" s="2">
        <v>1800</v>
      </c>
      <c r="CX42" s="2">
        <v>900</v>
      </c>
      <c r="CY42" s="2">
        <v>900</v>
      </c>
      <c r="CZ42" s="2">
        <v>0</v>
      </c>
      <c r="DA42" s="2">
        <v>1800</v>
      </c>
      <c r="DB42" s="2">
        <v>0</v>
      </c>
      <c r="DC42" s="2">
        <v>900</v>
      </c>
      <c r="DD42" s="2">
        <v>0</v>
      </c>
      <c r="DE42" s="2">
        <v>900</v>
      </c>
      <c r="DF42" s="2">
        <v>900</v>
      </c>
      <c r="DG42" s="2">
        <v>1800</v>
      </c>
      <c r="DH42" s="2">
        <v>900</v>
      </c>
      <c r="DI42" s="2">
        <v>18000</v>
      </c>
      <c r="DJ42" s="2">
        <v>900</v>
      </c>
      <c r="DK42" s="2">
        <v>900</v>
      </c>
      <c r="DL42" s="2">
        <v>1800</v>
      </c>
      <c r="DM42" s="2">
        <v>0</v>
      </c>
      <c r="DN42" s="2">
        <v>0</v>
      </c>
      <c r="DO42" s="2">
        <v>0</v>
      </c>
      <c r="DP42" s="2">
        <v>0</v>
      </c>
      <c r="DQ42" s="2">
        <v>1800</v>
      </c>
      <c r="DR42" s="2">
        <v>900</v>
      </c>
      <c r="DS42" s="2">
        <v>1800</v>
      </c>
      <c r="DT42" s="2">
        <v>900</v>
      </c>
      <c r="DU42" s="2">
        <v>1800</v>
      </c>
      <c r="DV42" s="2">
        <v>1800</v>
      </c>
      <c r="DW42" s="2">
        <v>0</v>
      </c>
      <c r="DX42" s="2">
        <v>0</v>
      </c>
      <c r="DY42" s="2">
        <v>900</v>
      </c>
      <c r="DZ42" s="2">
        <v>1800</v>
      </c>
      <c r="EA42" s="2">
        <v>900</v>
      </c>
      <c r="EB42" s="2">
        <v>900</v>
      </c>
      <c r="EC42" s="2">
        <v>0</v>
      </c>
      <c r="ED42" s="2">
        <v>0</v>
      </c>
      <c r="EE42" s="2">
        <v>900</v>
      </c>
      <c r="EF42" s="2">
        <v>900</v>
      </c>
      <c r="EG42" s="2">
        <v>0</v>
      </c>
      <c r="EH42" s="2">
        <v>0</v>
      </c>
      <c r="EI42" s="2">
        <v>0</v>
      </c>
      <c r="EJ42" s="2">
        <v>1800</v>
      </c>
      <c r="EK42" s="2">
        <v>0</v>
      </c>
      <c r="EL42" s="2">
        <v>0</v>
      </c>
      <c r="EM42" s="2">
        <v>0</v>
      </c>
      <c r="EN42" s="2">
        <v>8100</v>
      </c>
      <c r="EO42" s="2">
        <v>0</v>
      </c>
      <c r="EP42" s="2">
        <v>900</v>
      </c>
      <c r="EQ42" s="2">
        <v>900</v>
      </c>
      <c r="ER42" s="2">
        <v>900</v>
      </c>
      <c r="ES42" s="2">
        <v>0</v>
      </c>
      <c r="ET42" s="2">
        <v>900</v>
      </c>
      <c r="EU42" s="2">
        <v>0</v>
      </c>
      <c r="EV42" s="2">
        <v>0</v>
      </c>
      <c r="EW42" s="2">
        <v>900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900</v>
      </c>
      <c r="FD42" s="2">
        <v>900</v>
      </c>
      <c r="FE42" s="2">
        <v>0</v>
      </c>
      <c r="FF42" s="2">
        <v>900</v>
      </c>
      <c r="FG42" s="2">
        <v>0</v>
      </c>
      <c r="FH42" s="2">
        <v>0</v>
      </c>
      <c r="FI42" s="2">
        <v>0</v>
      </c>
      <c r="FJ42" s="2">
        <v>0</v>
      </c>
      <c r="FK42" s="2">
        <v>900</v>
      </c>
      <c r="FL42" s="7">
        <v>0</v>
      </c>
      <c r="FM42" s="7">
        <v>0</v>
      </c>
      <c r="FN42" s="7">
        <v>0</v>
      </c>
      <c r="FO42" s="7">
        <v>900</v>
      </c>
      <c r="FP42" s="7">
        <v>0</v>
      </c>
      <c r="FQ42" s="7">
        <v>0</v>
      </c>
      <c r="FR42" s="7">
        <v>5400</v>
      </c>
      <c r="FS42" s="7">
        <v>3600</v>
      </c>
      <c r="FT42" s="7">
        <v>0</v>
      </c>
      <c r="FU42" s="7">
        <v>900</v>
      </c>
      <c r="FV42" s="7">
        <v>0</v>
      </c>
      <c r="FW42" s="7">
        <v>0</v>
      </c>
      <c r="FX42" s="7">
        <v>0</v>
      </c>
      <c r="FY42" s="7">
        <v>0</v>
      </c>
      <c r="FZ42" s="7">
        <v>0</v>
      </c>
      <c r="GA42" s="7">
        <v>1800</v>
      </c>
      <c r="GB42" s="7">
        <v>2700</v>
      </c>
      <c r="GC42" s="7">
        <v>0</v>
      </c>
      <c r="GD42" s="7">
        <v>0</v>
      </c>
      <c r="GE42" s="7">
        <v>0</v>
      </c>
      <c r="GF42" s="7">
        <v>1800</v>
      </c>
      <c r="GG42" s="7">
        <v>900</v>
      </c>
      <c r="GH42" s="7">
        <v>900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900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3600</v>
      </c>
      <c r="GX42" s="7">
        <v>0</v>
      </c>
      <c r="GY42" s="7">
        <v>1800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900</v>
      </c>
      <c r="HF42" s="7">
        <v>0</v>
      </c>
      <c r="HG42" s="7">
        <v>900</v>
      </c>
      <c r="HH42" s="7">
        <v>0</v>
      </c>
      <c r="HI42" s="7">
        <v>0</v>
      </c>
      <c r="HJ42" s="7">
        <v>0</v>
      </c>
      <c r="HK42" s="7">
        <v>900</v>
      </c>
      <c r="HL42" s="7">
        <v>900</v>
      </c>
      <c r="HM42" s="7">
        <v>0</v>
      </c>
      <c r="HN42" s="7">
        <v>900</v>
      </c>
      <c r="HO42" s="7">
        <v>0</v>
      </c>
      <c r="HP42" s="7">
        <v>0</v>
      </c>
      <c r="HQ42" s="7">
        <v>0</v>
      </c>
      <c r="HR42" s="7">
        <v>0</v>
      </c>
      <c r="HS42" s="7">
        <v>1800</v>
      </c>
      <c r="HT42" s="7">
        <v>0</v>
      </c>
      <c r="HU42" s="7">
        <v>900</v>
      </c>
      <c r="HV42" s="7">
        <v>0</v>
      </c>
      <c r="HW42" s="7">
        <v>0</v>
      </c>
      <c r="HX42" s="7">
        <v>0</v>
      </c>
      <c r="HY42" s="7">
        <v>900</v>
      </c>
      <c r="HZ42" s="7">
        <v>2700</v>
      </c>
      <c r="IA42" s="7">
        <v>6300</v>
      </c>
      <c r="IB42" s="7">
        <v>900</v>
      </c>
      <c r="IC42" s="7">
        <v>0</v>
      </c>
      <c r="ID42" s="7">
        <v>2700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900</v>
      </c>
      <c r="IK42" s="7">
        <v>0</v>
      </c>
      <c r="IL42" s="7">
        <v>900</v>
      </c>
      <c r="IM42" s="7">
        <v>900</v>
      </c>
      <c r="IN42" s="7">
        <v>0</v>
      </c>
      <c r="IO42" s="7">
        <v>900</v>
      </c>
      <c r="IP42" s="7">
        <v>0</v>
      </c>
      <c r="IQ42" s="7">
        <v>0</v>
      </c>
      <c r="IR42" s="7">
        <v>900</v>
      </c>
      <c r="IS42" s="7">
        <v>0</v>
      </c>
      <c r="IT42" s="7">
        <v>0</v>
      </c>
      <c r="IU42" s="7">
        <v>900</v>
      </c>
      <c r="IV42" s="3">
        <f t="shared" si="1"/>
        <v>22022675</v>
      </c>
    </row>
    <row r="43" spans="1:256" x14ac:dyDescent="0.35">
      <c r="A43" s="1">
        <v>41</v>
      </c>
      <c r="B43" s="1" t="s">
        <v>51</v>
      </c>
      <c r="C43" s="2">
        <v>13588625</v>
      </c>
      <c r="D43" s="2">
        <v>1800</v>
      </c>
      <c r="E43" s="2">
        <v>900</v>
      </c>
      <c r="F43" s="2">
        <v>0</v>
      </c>
      <c r="G43" s="2">
        <v>900</v>
      </c>
      <c r="H43" s="2">
        <v>6300</v>
      </c>
      <c r="I43" s="2">
        <v>1800</v>
      </c>
      <c r="J43" s="2">
        <v>900</v>
      </c>
      <c r="K43" s="2">
        <v>900</v>
      </c>
      <c r="L43" s="2">
        <v>4500</v>
      </c>
      <c r="M43" s="2">
        <v>2700</v>
      </c>
      <c r="N43" s="2">
        <v>900</v>
      </c>
      <c r="O43" s="2">
        <v>900</v>
      </c>
      <c r="P43" s="2">
        <v>1800</v>
      </c>
      <c r="Q43" s="2">
        <v>1800</v>
      </c>
      <c r="R43" s="2">
        <v>0</v>
      </c>
      <c r="S43" s="2">
        <v>0</v>
      </c>
      <c r="T43" s="2">
        <v>0</v>
      </c>
      <c r="U43" s="2">
        <v>900</v>
      </c>
      <c r="V43" s="2">
        <v>900</v>
      </c>
      <c r="W43" s="2">
        <v>0</v>
      </c>
      <c r="X43" s="2">
        <v>900</v>
      </c>
      <c r="Y43" s="2">
        <v>900</v>
      </c>
      <c r="Z43" s="2">
        <v>900</v>
      </c>
      <c r="AA43" s="2">
        <v>0</v>
      </c>
      <c r="AB43" s="2">
        <v>2700</v>
      </c>
      <c r="AC43" s="2">
        <v>0</v>
      </c>
      <c r="AD43" s="2">
        <v>1800</v>
      </c>
      <c r="AE43" s="2">
        <v>900</v>
      </c>
      <c r="AF43" s="2">
        <v>0</v>
      </c>
      <c r="AG43" s="2">
        <v>1800</v>
      </c>
      <c r="AH43" s="2">
        <v>900</v>
      </c>
      <c r="AI43" s="2">
        <v>0</v>
      </c>
      <c r="AJ43" s="2">
        <v>1800</v>
      </c>
      <c r="AK43" s="2">
        <v>0</v>
      </c>
      <c r="AL43" s="2">
        <v>900</v>
      </c>
      <c r="AM43" s="2">
        <v>900</v>
      </c>
      <c r="AN43" s="2">
        <v>1800</v>
      </c>
      <c r="AO43" s="2">
        <v>0</v>
      </c>
      <c r="AP43" s="2">
        <v>900</v>
      </c>
      <c r="AQ43" s="2">
        <v>900</v>
      </c>
      <c r="AR43" s="2">
        <v>900</v>
      </c>
      <c r="AS43" s="2">
        <v>900</v>
      </c>
      <c r="AT43" s="2">
        <v>2700</v>
      </c>
      <c r="AU43" s="2">
        <v>0</v>
      </c>
      <c r="AV43" s="2">
        <v>1800</v>
      </c>
      <c r="AW43" s="2">
        <v>0</v>
      </c>
      <c r="AX43" s="2">
        <v>900</v>
      </c>
      <c r="AY43" s="2">
        <v>0</v>
      </c>
      <c r="AZ43" s="2">
        <v>9000</v>
      </c>
      <c r="BA43" s="2">
        <v>0</v>
      </c>
      <c r="BB43" s="2">
        <v>1800</v>
      </c>
      <c r="BC43" s="2">
        <v>3600</v>
      </c>
      <c r="BD43" s="2">
        <v>900</v>
      </c>
      <c r="BE43" s="2">
        <v>1800</v>
      </c>
      <c r="BF43" s="2">
        <v>900</v>
      </c>
      <c r="BG43" s="2">
        <v>1800</v>
      </c>
      <c r="BH43" s="2">
        <v>0</v>
      </c>
      <c r="BI43" s="2">
        <v>900</v>
      </c>
      <c r="BJ43" s="2">
        <v>900</v>
      </c>
      <c r="BK43" s="2">
        <v>0</v>
      </c>
      <c r="BL43" s="2">
        <v>0</v>
      </c>
      <c r="BM43" s="2">
        <v>900</v>
      </c>
      <c r="BN43" s="2">
        <v>900</v>
      </c>
      <c r="BO43" s="2">
        <v>1800</v>
      </c>
      <c r="BP43" s="2">
        <v>0</v>
      </c>
      <c r="BQ43" s="2">
        <v>0</v>
      </c>
      <c r="BR43" s="2">
        <v>900</v>
      </c>
      <c r="BS43" s="2">
        <v>900</v>
      </c>
      <c r="BT43" s="2">
        <v>900</v>
      </c>
      <c r="BU43" s="2">
        <v>900</v>
      </c>
      <c r="BV43" s="2">
        <v>900</v>
      </c>
      <c r="BW43" s="2">
        <v>900</v>
      </c>
      <c r="BX43" s="2">
        <v>0</v>
      </c>
      <c r="BY43" s="2">
        <v>1800</v>
      </c>
      <c r="BZ43" s="2">
        <v>0</v>
      </c>
      <c r="CA43" s="2">
        <v>0</v>
      </c>
      <c r="CB43" s="2">
        <v>2700</v>
      </c>
      <c r="CC43" s="2">
        <v>900</v>
      </c>
      <c r="CD43" s="2">
        <v>900</v>
      </c>
      <c r="CE43" s="2">
        <v>22500</v>
      </c>
      <c r="CF43" s="2">
        <v>900</v>
      </c>
      <c r="CG43" s="2">
        <v>900</v>
      </c>
      <c r="CH43" s="2">
        <v>900</v>
      </c>
      <c r="CI43" s="2">
        <v>0</v>
      </c>
      <c r="CJ43" s="2">
        <v>0</v>
      </c>
      <c r="CK43" s="2">
        <v>900</v>
      </c>
      <c r="CL43" s="2">
        <v>0</v>
      </c>
      <c r="CM43" s="2">
        <v>0</v>
      </c>
      <c r="CN43" s="2">
        <v>900</v>
      </c>
      <c r="CO43" s="2">
        <v>0</v>
      </c>
      <c r="CP43" s="2">
        <v>0</v>
      </c>
      <c r="CQ43" s="2">
        <v>0</v>
      </c>
      <c r="CR43" s="2">
        <v>0</v>
      </c>
      <c r="CS43" s="2">
        <v>900</v>
      </c>
      <c r="CT43" s="2">
        <v>0</v>
      </c>
      <c r="CU43" s="2">
        <v>1800</v>
      </c>
      <c r="CV43" s="2">
        <v>0</v>
      </c>
      <c r="CW43" s="2">
        <v>1800</v>
      </c>
      <c r="CX43" s="2">
        <v>900</v>
      </c>
      <c r="CY43" s="2">
        <v>0</v>
      </c>
      <c r="CZ43" s="2">
        <v>0</v>
      </c>
      <c r="DA43" s="2">
        <v>900</v>
      </c>
      <c r="DB43" s="2">
        <v>1800</v>
      </c>
      <c r="DC43" s="2">
        <v>0</v>
      </c>
      <c r="DD43" s="2">
        <v>0</v>
      </c>
      <c r="DE43" s="2">
        <v>900</v>
      </c>
      <c r="DF43" s="2">
        <v>0</v>
      </c>
      <c r="DG43" s="2">
        <v>0</v>
      </c>
      <c r="DH43" s="2">
        <v>0</v>
      </c>
      <c r="DI43" s="2">
        <v>19800</v>
      </c>
      <c r="DJ43" s="2">
        <v>0</v>
      </c>
      <c r="DK43" s="2">
        <v>900</v>
      </c>
      <c r="DL43" s="2">
        <v>0</v>
      </c>
      <c r="DM43" s="2">
        <v>0</v>
      </c>
      <c r="DN43" s="2">
        <v>0</v>
      </c>
      <c r="DO43" s="2">
        <v>0</v>
      </c>
      <c r="DP43" s="2">
        <v>900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900</v>
      </c>
      <c r="EB43" s="2">
        <v>0</v>
      </c>
      <c r="EC43" s="2">
        <v>0</v>
      </c>
      <c r="ED43" s="2">
        <v>900</v>
      </c>
      <c r="EE43" s="2">
        <v>0</v>
      </c>
      <c r="EF43" s="2">
        <v>900</v>
      </c>
      <c r="EG43" s="2">
        <v>0</v>
      </c>
      <c r="EH43" s="2">
        <v>0</v>
      </c>
      <c r="EI43" s="2">
        <v>900</v>
      </c>
      <c r="EJ43" s="2">
        <v>0</v>
      </c>
      <c r="EK43" s="2">
        <v>0</v>
      </c>
      <c r="EL43" s="2">
        <v>0</v>
      </c>
      <c r="EM43" s="2">
        <v>0</v>
      </c>
      <c r="EN43" s="2">
        <v>5400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900</v>
      </c>
      <c r="FK43" s="2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1800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Y43" s="7">
        <v>0</v>
      </c>
      <c r="FZ43" s="7">
        <v>0</v>
      </c>
      <c r="GA43" s="7">
        <v>0</v>
      </c>
      <c r="GB43" s="7">
        <v>0</v>
      </c>
      <c r="GC43" s="7">
        <v>0</v>
      </c>
      <c r="GD43" s="7">
        <v>0</v>
      </c>
      <c r="GE43" s="7">
        <v>0</v>
      </c>
      <c r="GF43" s="7">
        <v>0</v>
      </c>
      <c r="GG43" s="7">
        <v>0</v>
      </c>
      <c r="GH43" s="7">
        <v>0</v>
      </c>
      <c r="GI43" s="7">
        <v>0</v>
      </c>
      <c r="GJ43" s="7">
        <v>0</v>
      </c>
      <c r="GK43" s="7">
        <v>0</v>
      </c>
      <c r="GL43" s="7">
        <v>0</v>
      </c>
      <c r="GM43" s="7">
        <v>0</v>
      </c>
      <c r="GN43" s="7">
        <v>0</v>
      </c>
      <c r="GO43" s="7">
        <v>900</v>
      </c>
      <c r="GP43" s="7">
        <v>0</v>
      </c>
      <c r="GQ43" s="7">
        <v>900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900</v>
      </c>
      <c r="GX43" s="7">
        <v>0</v>
      </c>
      <c r="GY43" s="7">
        <v>900</v>
      </c>
      <c r="GZ43" s="7">
        <v>0</v>
      </c>
      <c r="HA43" s="7">
        <v>0</v>
      </c>
      <c r="HB43" s="7">
        <v>0</v>
      </c>
      <c r="HC43" s="7">
        <v>0</v>
      </c>
      <c r="HD43" s="7">
        <v>0</v>
      </c>
      <c r="HE43" s="7">
        <v>0</v>
      </c>
      <c r="HF43" s="7">
        <v>0</v>
      </c>
      <c r="HG43" s="7">
        <v>0</v>
      </c>
      <c r="HH43" s="7">
        <v>0</v>
      </c>
      <c r="HI43" s="7">
        <v>0</v>
      </c>
      <c r="HJ43" s="7">
        <v>0</v>
      </c>
      <c r="HK43" s="7">
        <v>1800</v>
      </c>
      <c r="HL43" s="7">
        <v>0</v>
      </c>
      <c r="HM43" s="7">
        <v>0</v>
      </c>
      <c r="HN43" s="7">
        <v>0</v>
      </c>
      <c r="HO43" s="7">
        <v>0</v>
      </c>
      <c r="HP43" s="7">
        <v>900</v>
      </c>
      <c r="HQ43" s="7">
        <v>0</v>
      </c>
      <c r="HR43" s="7">
        <v>0</v>
      </c>
      <c r="HS43" s="7">
        <v>0</v>
      </c>
      <c r="HT43" s="7">
        <v>0</v>
      </c>
      <c r="HU43" s="7">
        <v>0</v>
      </c>
      <c r="HV43" s="7">
        <v>0</v>
      </c>
      <c r="HW43" s="7">
        <v>0</v>
      </c>
      <c r="HX43" s="7">
        <v>0</v>
      </c>
      <c r="HY43" s="7">
        <v>0</v>
      </c>
      <c r="HZ43" s="7">
        <v>0</v>
      </c>
      <c r="IA43" s="7">
        <v>0</v>
      </c>
      <c r="IB43" s="7">
        <v>0</v>
      </c>
      <c r="IC43" s="7">
        <v>0</v>
      </c>
      <c r="ID43" s="7">
        <v>0</v>
      </c>
      <c r="IE43" s="7">
        <v>900</v>
      </c>
      <c r="IF43" s="7">
        <v>0</v>
      </c>
      <c r="IG43" s="7">
        <v>2700</v>
      </c>
      <c r="IH43" s="7">
        <v>900</v>
      </c>
      <c r="II43" s="7">
        <v>0</v>
      </c>
      <c r="IJ43" s="7">
        <v>900</v>
      </c>
      <c r="IK43" s="7">
        <v>0</v>
      </c>
      <c r="IL43" s="7">
        <v>0</v>
      </c>
      <c r="IM43" s="7">
        <v>0</v>
      </c>
      <c r="IN43" s="7">
        <v>4500</v>
      </c>
      <c r="IO43" s="7">
        <v>0</v>
      </c>
      <c r="IP43" s="7">
        <v>900</v>
      </c>
      <c r="IQ43" s="7">
        <v>2700</v>
      </c>
      <c r="IR43" s="7">
        <v>2700</v>
      </c>
      <c r="IS43" s="7">
        <v>0</v>
      </c>
      <c r="IT43" s="7">
        <v>0</v>
      </c>
      <c r="IU43" s="7">
        <v>900</v>
      </c>
      <c r="IV43" s="3">
        <f t="shared" si="1"/>
        <v>13771325</v>
      </c>
    </row>
    <row r="44" spans="1:256" x14ac:dyDescent="0.35">
      <c r="A44" s="1">
        <v>47</v>
      </c>
      <c r="B44" s="1" t="s">
        <v>57</v>
      </c>
      <c r="C44" s="2">
        <v>6153425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900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900</v>
      </c>
      <c r="CC44" s="2">
        <v>0</v>
      </c>
      <c r="CD44" s="2">
        <v>0</v>
      </c>
      <c r="CE44" s="2">
        <v>900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900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7">
        <v>0</v>
      </c>
      <c r="FM44" s="7">
        <v>0</v>
      </c>
      <c r="FN44" s="7">
        <v>0</v>
      </c>
      <c r="FO44" s="7">
        <v>0</v>
      </c>
      <c r="FP44" s="7">
        <v>0</v>
      </c>
      <c r="FQ44" s="7">
        <v>0</v>
      </c>
      <c r="FR44" s="7">
        <v>0</v>
      </c>
      <c r="FS44" s="7">
        <v>0</v>
      </c>
      <c r="FT44" s="7">
        <v>0</v>
      </c>
      <c r="FU44" s="7">
        <v>0</v>
      </c>
      <c r="FV44" s="7">
        <v>0</v>
      </c>
      <c r="FW44" s="7">
        <v>0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0</v>
      </c>
      <c r="HE44" s="7">
        <v>0</v>
      </c>
      <c r="HF44" s="7">
        <v>0</v>
      </c>
      <c r="HG44" s="7">
        <v>0</v>
      </c>
      <c r="HH44" s="7">
        <v>0</v>
      </c>
      <c r="HI44" s="7">
        <v>0</v>
      </c>
      <c r="HJ44" s="7">
        <v>0</v>
      </c>
      <c r="HK44" s="7">
        <v>0</v>
      </c>
      <c r="HL44" s="7">
        <v>0</v>
      </c>
      <c r="HM44" s="7">
        <v>0</v>
      </c>
      <c r="HN44" s="7">
        <v>0</v>
      </c>
      <c r="HO44" s="7">
        <v>0</v>
      </c>
      <c r="HP44" s="7">
        <v>0</v>
      </c>
      <c r="HQ44" s="7">
        <v>0</v>
      </c>
      <c r="HR44" s="7">
        <v>0</v>
      </c>
      <c r="HS44" s="7">
        <v>0</v>
      </c>
      <c r="HT44" s="7">
        <v>0</v>
      </c>
      <c r="HU44" s="7">
        <v>0</v>
      </c>
      <c r="HV44" s="7">
        <v>0</v>
      </c>
      <c r="HW44" s="7">
        <v>0</v>
      </c>
      <c r="HX44" s="7">
        <v>0</v>
      </c>
      <c r="HY44" s="7">
        <v>0</v>
      </c>
      <c r="HZ44" s="7">
        <v>0</v>
      </c>
      <c r="IA44" s="7">
        <v>0</v>
      </c>
      <c r="IB44" s="7">
        <v>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0</v>
      </c>
      <c r="IK44" s="7">
        <v>0</v>
      </c>
      <c r="IL44" s="7">
        <v>0</v>
      </c>
      <c r="IM44" s="7">
        <v>0</v>
      </c>
      <c r="IN44" s="7">
        <v>0</v>
      </c>
      <c r="IO44" s="7">
        <v>0</v>
      </c>
      <c r="IP44" s="7">
        <v>0</v>
      </c>
      <c r="IQ44" s="7">
        <v>0</v>
      </c>
      <c r="IR44" s="7">
        <v>0</v>
      </c>
      <c r="IS44" s="7">
        <v>0</v>
      </c>
      <c r="IT44" s="7">
        <v>0</v>
      </c>
      <c r="IU44" s="7">
        <v>0</v>
      </c>
      <c r="IV44" s="3">
        <f t="shared" si="1"/>
        <v>6157025</v>
      </c>
    </row>
    <row r="45" spans="1:256" x14ac:dyDescent="0.35">
      <c r="A45" s="1">
        <v>54</v>
      </c>
      <c r="B45" s="1" t="s">
        <v>64</v>
      </c>
      <c r="C45" s="2">
        <v>5360325</v>
      </c>
      <c r="D45" s="2">
        <v>900</v>
      </c>
      <c r="E45" s="2">
        <v>900</v>
      </c>
      <c r="F45" s="2">
        <v>1800</v>
      </c>
      <c r="G45" s="2">
        <v>4500</v>
      </c>
      <c r="H45" s="2">
        <v>4500</v>
      </c>
      <c r="I45" s="2">
        <v>1800</v>
      </c>
      <c r="J45" s="2">
        <v>1800</v>
      </c>
      <c r="K45" s="2">
        <v>900</v>
      </c>
      <c r="L45" s="2">
        <v>4500</v>
      </c>
      <c r="M45" s="2">
        <v>900</v>
      </c>
      <c r="N45" s="2">
        <v>1800</v>
      </c>
      <c r="O45" s="2">
        <v>1800</v>
      </c>
      <c r="P45" s="2">
        <v>1800</v>
      </c>
      <c r="Q45" s="2">
        <v>1800</v>
      </c>
      <c r="R45" s="2">
        <v>6300</v>
      </c>
      <c r="S45" s="2">
        <v>0</v>
      </c>
      <c r="T45" s="2">
        <v>1800</v>
      </c>
      <c r="U45" s="2">
        <v>3600</v>
      </c>
      <c r="V45" s="2">
        <v>2700</v>
      </c>
      <c r="W45" s="2">
        <v>1800</v>
      </c>
      <c r="X45" s="2">
        <v>1800</v>
      </c>
      <c r="Y45" s="2">
        <v>4500</v>
      </c>
      <c r="Z45" s="2">
        <v>900</v>
      </c>
      <c r="AA45" s="2">
        <v>2700</v>
      </c>
      <c r="AB45" s="2">
        <v>1800</v>
      </c>
      <c r="AC45" s="2">
        <v>2700</v>
      </c>
      <c r="AD45" s="2">
        <v>900</v>
      </c>
      <c r="AE45" s="2">
        <v>1800</v>
      </c>
      <c r="AF45" s="2">
        <v>4500</v>
      </c>
      <c r="AG45" s="2">
        <v>2700</v>
      </c>
      <c r="AH45" s="2">
        <v>0</v>
      </c>
      <c r="AI45" s="2">
        <v>2250</v>
      </c>
      <c r="AJ45" s="2">
        <v>0</v>
      </c>
      <c r="AK45" s="2">
        <v>900</v>
      </c>
      <c r="AL45" s="2">
        <v>0</v>
      </c>
      <c r="AM45" s="2">
        <v>1800</v>
      </c>
      <c r="AN45" s="2">
        <v>900</v>
      </c>
      <c r="AO45" s="2">
        <v>900</v>
      </c>
      <c r="AP45" s="2">
        <v>1800</v>
      </c>
      <c r="AQ45" s="2">
        <v>900</v>
      </c>
      <c r="AR45" s="2">
        <v>1800</v>
      </c>
      <c r="AS45" s="2">
        <v>900</v>
      </c>
      <c r="AT45" s="2">
        <v>1800</v>
      </c>
      <c r="AU45" s="2">
        <v>3125</v>
      </c>
      <c r="AV45" s="2">
        <v>0</v>
      </c>
      <c r="AW45" s="2">
        <v>1800</v>
      </c>
      <c r="AX45" s="2">
        <v>1800</v>
      </c>
      <c r="AY45" s="2">
        <v>0</v>
      </c>
      <c r="AZ45" s="2">
        <v>0</v>
      </c>
      <c r="BA45" s="2">
        <v>900</v>
      </c>
      <c r="BB45" s="2">
        <v>900</v>
      </c>
      <c r="BC45" s="2">
        <v>1350</v>
      </c>
      <c r="BD45" s="2">
        <v>0</v>
      </c>
      <c r="BE45" s="2">
        <v>2700</v>
      </c>
      <c r="BF45" s="2">
        <v>2700</v>
      </c>
      <c r="BG45" s="2">
        <v>0</v>
      </c>
      <c r="BH45" s="2">
        <v>900</v>
      </c>
      <c r="BI45" s="2">
        <v>0</v>
      </c>
      <c r="BJ45" s="2">
        <v>2700</v>
      </c>
      <c r="BK45" s="2">
        <v>1800</v>
      </c>
      <c r="BL45" s="2">
        <v>1800</v>
      </c>
      <c r="BM45" s="2">
        <v>4500</v>
      </c>
      <c r="BN45" s="2">
        <v>0</v>
      </c>
      <c r="BO45" s="2">
        <v>900</v>
      </c>
      <c r="BP45" s="2">
        <v>1800</v>
      </c>
      <c r="BQ45" s="2">
        <v>0</v>
      </c>
      <c r="BR45" s="2">
        <v>1800</v>
      </c>
      <c r="BS45" s="2">
        <v>900</v>
      </c>
      <c r="BT45" s="2">
        <v>0</v>
      </c>
      <c r="BU45" s="2">
        <v>900</v>
      </c>
      <c r="BV45" s="2">
        <v>2700</v>
      </c>
      <c r="BW45" s="2">
        <v>1800</v>
      </c>
      <c r="BX45" s="2">
        <v>0</v>
      </c>
      <c r="BY45" s="2">
        <v>0</v>
      </c>
      <c r="BZ45" s="2">
        <v>900</v>
      </c>
      <c r="CA45" s="2">
        <v>0</v>
      </c>
      <c r="CB45" s="2">
        <v>1800</v>
      </c>
      <c r="CC45" s="2">
        <v>0</v>
      </c>
      <c r="CD45" s="2">
        <v>900</v>
      </c>
      <c r="CE45" s="2">
        <v>4500</v>
      </c>
      <c r="CF45" s="2">
        <v>900</v>
      </c>
      <c r="CG45" s="2">
        <v>0</v>
      </c>
      <c r="CH45" s="2">
        <v>0</v>
      </c>
      <c r="CI45" s="2">
        <v>1800</v>
      </c>
      <c r="CJ45" s="2">
        <v>0</v>
      </c>
      <c r="CK45" s="2">
        <v>1800</v>
      </c>
      <c r="CL45" s="2">
        <v>900</v>
      </c>
      <c r="CM45" s="2">
        <v>0</v>
      </c>
      <c r="CN45" s="2">
        <v>900</v>
      </c>
      <c r="CO45" s="2">
        <v>1800</v>
      </c>
      <c r="CP45" s="2">
        <v>900</v>
      </c>
      <c r="CQ45" s="2">
        <v>0</v>
      </c>
      <c r="CR45" s="2">
        <v>150</v>
      </c>
      <c r="CS45" s="2">
        <v>1350</v>
      </c>
      <c r="CT45" s="2">
        <v>0</v>
      </c>
      <c r="CU45" s="2">
        <v>0</v>
      </c>
      <c r="CV45" s="2">
        <v>900</v>
      </c>
      <c r="CW45" s="2">
        <v>1350</v>
      </c>
      <c r="CX45" s="2">
        <v>0</v>
      </c>
      <c r="CY45" s="2">
        <v>900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1800</v>
      </c>
      <c r="DF45" s="2">
        <v>900</v>
      </c>
      <c r="DG45" s="2">
        <v>900</v>
      </c>
      <c r="DH45" s="2">
        <v>0</v>
      </c>
      <c r="DI45" s="2">
        <v>0</v>
      </c>
      <c r="DJ45" s="2">
        <v>0</v>
      </c>
      <c r="DK45" s="2">
        <v>0</v>
      </c>
      <c r="DL45" s="2">
        <v>1800</v>
      </c>
      <c r="DM45" s="2">
        <v>900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150</v>
      </c>
      <c r="DW45" s="2">
        <v>0</v>
      </c>
      <c r="DX45" s="2">
        <v>0</v>
      </c>
      <c r="DY45" s="2">
        <v>900</v>
      </c>
      <c r="DZ45" s="2">
        <v>0</v>
      </c>
      <c r="EA45" s="2">
        <v>0</v>
      </c>
      <c r="EB45" s="2">
        <v>0</v>
      </c>
      <c r="EC45" s="2">
        <v>900</v>
      </c>
      <c r="ED45" s="2">
        <v>0</v>
      </c>
      <c r="EE45" s="2">
        <v>900</v>
      </c>
      <c r="EF45" s="2">
        <v>0</v>
      </c>
      <c r="EG45" s="2">
        <v>900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900</v>
      </c>
      <c r="EQ45" s="2">
        <v>0</v>
      </c>
      <c r="ER45" s="2">
        <v>0</v>
      </c>
      <c r="ES45" s="2">
        <v>0</v>
      </c>
      <c r="ET45" s="2">
        <v>0</v>
      </c>
      <c r="EU45" s="2">
        <v>900</v>
      </c>
      <c r="EV45" s="2">
        <v>0</v>
      </c>
      <c r="EW45" s="2">
        <v>0</v>
      </c>
      <c r="EX45" s="2">
        <v>0</v>
      </c>
      <c r="EY45" s="2">
        <v>300</v>
      </c>
      <c r="EZ45" s="2">
        <v>0</v>
      </c>
      <c r="FA45" s="2">
        <v>0</v>
      </c>
      <c r="FB45" s="2">
        <v>0</v>
      </c>
      <c r="FC45" s="2">
        <v>0</v>
      </c>
      <c r="FD45" s="2">
        <v>900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1800</v>
      </c>
      <c r="FK45" s="2">
        <v>0</v>
      </c>
      <c r="FL45" s="7">
        <v>900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7">
        <v>900</v>
      </c>
      <c r="FW45" s="7">
        <v>0</v>
      </c>
      <c r="FX45" s="7">
        <v>900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900</v>
      </c>
      <c r="GK45" s="7">
        <v>0</v>
      </c>
      <c r="GL45" s="7">
        <v>0</v>
      </c>
      <c r="GM45" s="7">
        <v>0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0</v>
      </c>
      <c r="HF45" s="7">
        <v>0</v>
      </c>
      <c r="HG45" s="7">
        <v>0</v>
      </c>
      <c r="HH45" s="7">
        <v>0</v>
      </c>
      <c r="HI45" s="7">
        <v>0</v>
      </c>
      <c r="HJ45" s="7">
        <v>0</v>
      </c>
      <c r="HK45" s="7">
        <v>0</v>
      </c>
      <c r="HL45" s="7">
        <v>0</v>
      </c>
      <c r="HM45" s="7">
        <v>0</v>
      </c>
      <c r="HN45" s="7">
        <v>0</v>
      </c>
      <c r="HO45" s="7">
        <v>0</v>
      </c>
      <c r="HP45" s="7">
        <v>0</v>
      </c>
      <c r="HQ45" s="7">
        <v>0</v>
      </c>
      <c r="HR45" s="7">
        <v>0</v>
      </c>
      <c r="HS45" s="7">
        <v>0</v>
      </c>
      <c r="HT45" s="7">
        <v>0</v>
      </c>
      <c r="HU45" s="7">
        <v>0</v>
      </c>
      <c r="HV45" s="7">
        <v>0</v>
      </c>
      <c r="HW45" s="7">
        <v>900</v>
      </c>
      <c r="HX45" s="7">
        <v>0</v>
      </c>
      <c r="HY45" s="7">
        <v>0</v>
      </c>
      <c r="HZ45" s="7">
        <v>0</v>
      </c>
      <c r="IA45" s="7">
        <v>0</v>
      </c>
      <c r="IB45" s="7">
        <v>0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0</v>
      </c>
      <c r="IK45" s="7">
        <v>0</v>
      </c>
      <c r="IL45" s="7">
        <v>0</v>
      </c>
      <c r="IM45" s="7">
        <v>0</v>
      </c>
      <c r="IN45" s="7">
        <v>0</v>
      </c>
      <c r="IO45" s="7">
        <v>0</v>
      </c>
      <c r="IP45" s="7">
        <v>0</v>
      </c>
      <c r="IQ45" s="7">
        <v>0</v>
      </c>
      <c r="IR45" s="7">
        <v>0</v>
      </c>
      <c r="IS45" s="7">
        <v>0</v>
      </c>
      <c r="IT45" s="7">
        <v>0</v>
      </c>
      <c r="IU45" s="7">
        <v>0</v>
      </c>
      <c r="IV45" s="3">
        <f t="shared" si="1"/>
        <v>5523350</v>
      </c>
    </row>
    <row r="46" spans="1:256" x14ac:dyDescent="0.35">
      <c r="A46" s="1">
        <v>48</v>
      </c>
      <c r="B46" s="1" t="s">
        <v>58</v>
      </c>
      <c r="C46" s="2">
        <v>4187700</v>
      </c>
      <c r="D46" s="2">
        <v>900</v>
      </c>
      <c r="E46" s="2">
        <v>1800</v>
      </c>
      <c r="F46" s="2">
        <v>1800</v>
      </c>
      <c r="G46" s="2">
        <v>0</v>
      </c>
      <c r="H46" s="2">
        <v>0</v>
      </c>
      <c r="I46" s="2">
        <v>1800</v>
      </c>
      <c r="J46" s="2">
        <v>900</v>
      </c>
      <c r="K46" s="2">
        <v>2700</v>
      </c>
      <c r="L46" s="2">
        <v>900</v>
      </c>
      <c r="M46" s="2">
        <v>900</v>
      </c>
      <c r="N46" s="2">
        <v>0</v>
      </c>
      <c r="O46" s="2">
        <v>900</v>
      </c>
      <c r="P46" s="2">
        <v>1800</v>
      </c>
      <c r="Q46" s="2">
        <v>0</v>
      </c>
      <c r="R46" s="2">
        <v>1800</v>
      </c>
      <c r="S46" s="2">
        <v>900</v>
      </c>
      <c r="T46" s="2">
        <v>3600</v>
      </c>
      <c r="U46" s="2">
        <v>900</v>
      </c>
      <c r="V46" s="2">
        <v>1800</v>
      </c>
      <c r="W46" s="2">
        <v>2700</v>
      </c>
      <c r="X46" s="2">
        <v>1800</v>
      </c>
      <c r="Y46" s="2">
        <v>900</v>
      </c>
      <c r="Z46" s="2">
        <v>0</v>
      </c>
      <c r="AA46" s="2">
        <v>900</v>
      </c>
      <c r="AB46" s="2">
        <v>0</v>
      </c>
      <c r="AC46" s="2">
        <v>1800</v>
      </c>
      <c r="AD46" s="2">
        <v>900</v>
      </c>
      <c r="AE46" s="2">
        <v>2700</v>
      </c>
      <c r="AF46" s="2">
        <v>0</v>
      </c>
      <c r="AG46" s="2">
        <v>0</v>
      </c>
      <c r="AH46" s="2">
        <v>0</v>
      </c>
      <c r="AI46" s="2">
        <v>2700</v>
      </c>
      <c r="AJ46" s="2">
        <v>0</v>
      </c>
      <c r="AK46" s="2">
        <v>0</v>
      </c>
      <c r="AL46" s="2">
        <v>900</v>
      </c>
      <c r="AM46" s="2">
        <v>0</v>
      </c>
      <c r="AN46" s="2">
        <v>3600</v>
      </c>
      <c r="AO46" s="2">
        <v>900</v>
      </c>
      <c r="AP46" s="2">
        <v>0</v>
      </c>
      <c r="AQ46" s="2">
        <v>900</v>
      </c>
      <c r="AR46" s="2">
        <v>0</v>
      </c>
      <c r="AS46" s="2">
        <v>900</v>
      </c>
      <c r="AT46" s="2">
        <v>0</v>
      </c>
      <c r="AU46" s="2">
        <v>0</v>
      </c>
      <c r="AV46" s="2">
        <v>0</v>
      </c>
      <c r="AW46" s="2">
        <v>900</v>
      </c>
      <c r="AX46" s="2">
        <v>0</v>
      </c>
      <c r="AY46" s="2">
        <v>0</v>
      </c>
      <c r="AZ46" s="2">
        <v>1800</v>
      </c>
      <c r="BA46" s="2">
        <v>900</v>
      </c>
      <c r="BB46" s="2">
        <v>1800</v>
      </c>
      <c r="BC46" s="2">
        <v>900</v>
      </c>
      <c r="BD46" s="2">
        <v>900</v>
      </c>
      <c r="BE46" s="2">
        <v>3600</v>
      </c>
      <c r="BF46" s="2">
        <v>0</v>
      </c>
      <c r="BG46" s="2">
        <v>900</v>
      </c>
      <c r="BH46" s="2">
        <v>900</v>
      </c>
      <c r="BI46" s="2">
        <v>1800</v>
      </c>
      <c r="BJ46" s="2">
        <v>1800</v>
      </c>
      <c r="BK46" s="2">
        <v>0</v>
      </c>
      <c r="BL46" s="2">
        <v>0</v>
      </c>
      <c r="BM46" s="2">
        <v>1800</v>
      </c>
      <c r="BN46" s="2">
        <v>1800</v>
      </c>
      <c r="BO46" s="2">
        <v>0</v>
      </c>
      <c r="BP46" s="2">
        <v>900</v>
      </c>
      <c r="BQ46" s="2">
        <v>900</v>
      </c>
      <c r="BR46" s="2">
        <v>900</v>
      </c>
      <c r="BS46" s="2">
        <v>0</v>
      </c>
      <c r="BT46" s="2">
        <v>900</v>
      </c>
      <c r="BU46" s="2">
        <v>900</v>
      </c>
      <c r="BV46" s="2">
        <v>0</v>
      </c>
      <c r="BW46" s="2">
        <v>900</v>
      </c>
      <c r="BX46" s="2">
        <v>0</v>
      </c>
      <c r="BY46" s="2">
        <v>0</v>
      </c>
      <c r="BZ46" s="2">
        <v>900</v>
      </c>
      <c r="CA46" s="2">
        <v>900</v>
      </c>
      <c r="CB46" s="2">
        <v>0</v>
      </c>
      <c r="CC46" s="2">
        <v>1800</v>
      </c>
      <c r="CD46" s="2">
        <v>0</v>
      </c>
      <c r="CE46" s="2">
        <v>19800</v>
      </c>
      <c r="CF46" s="2">
        <v>900</v>
      </c>
      <c r="CG46" s="2">
        <v>900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900</v>
      </c>
      <c r="CR46" s="2">
        <v>900</v>
      </c>
      <c r="CS46" s="2">
        <v>900</v>
      </c>
      <c r="CT46" s="2">
        <v>0</v>
      </c>
      <c r="CU46" s="2">
        <v>2700</v>
      </c>
      <c r="CV46" s="2">
        <v>1800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900</v>
      </c>
      <c r="DC46" s="2">
        <v>0</v>
      </c>
      <c r="DD46" s="2">
        <v>0</v>
      </c>
      <c r="DE46" s="2">
        <v>0</v>
      </c>
      <c r="DF46" s="2">
        <v>0</v>
      </c>
      <c r="DG46" s="2">
        <v>900</v>
      </c>
      <c r="DH46" s="2">
        <v>0</v>
      </c>
      <c r="DI46" s="2">
        <v>35100</v>
      </c>
      <c r="DJ46" s="2">
        <v>0</v>
      </c>
      <c r="DK46" s="2">
        <v>0</v>
      </c>
      <c r="DL46" s="2">
        <v>0</v>
      </c>
      <c r="DM46" s="2">
        <v>0</v>
      </c>
      <c r="DN46" s="2">
        <v>900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900</v>
      </c>
      <c r="DW46" s="2">
        <v>900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1800</v>
      </c>
      <c r="EG46" s="2">
        <v>0</v>
      </c>
      <c r="EH46" s="2">
        <v>0</v>
      </c>
      <c r="EI46" s="2">
        <v>900</v>
      </c>
      <c r="EJ46" s="2">
        <v>0</v>
      </c>
      <c r="EK46" s="2">
        <v>0</v>
      </c>
      <c r="EL46" s="2">
        <v>0</v>
      </c>
      <c r="EM46" s="2">
        <v>0</v>
      </c>
      <c r="EN46" s="2">
        <v>23400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900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7">
        <v>0</v>
      </c>
      <c r="FM46" s="7">
        <v>0</v>
      </c>
      <c r="FN46" s="7">
        <v>900</v>
      </c>
      <c r="FO46" s="7">
        <v>0</v>
      </c>
      <c r="FP46" s="7">
        <v>0</v>
      </c>
      <c r="FQ46" s="7">
        <v>0</v>
      </c>
      <c r="FR46" s="7">
        <v>25200</v>
      </c>
      <c r="FS46" s="7">
        <v>0</v>
      </c>
      <c r="FT46" s="7">
        <v>0</v>
      </c>
      <c r="FU46" s="7">
        <v>0</v>
      </c>
      <c r="FV46" s="7">
        <v>0</v>
      </c>
      <c r="FW46" s="7">
        <v>0</v>
      </c>
      <c r="FX46" s="7">
        <v>0</v>
      </c>
      <c r="FY46" s="7">
        <v>0</v>
      </c>
      <c r="FZ46" s="7">
        <v>0</v>
      </c>
      <c r="GA46" s="7">
        <v>900</v>
      </c>
      <c r="GB46" s="7">
        <v>0</v>
      </c>
      <c r="GC46" s="7">
        <v>0</v>
      </c>
      <c r="GD46" s="7">
        <v>0</v>
      </c>
      <c r="GE46" s="7">
        <v>0</v>
      </c>
      <c r="GF46" s="7">
        <v>0</v>
      </c>
      <c r="GG46" s="7">
        <v>450</v>
      </c>
      <c r="GH46" s="7">
        <v>900</v>
      </c>
      <c r="GI46" s="7">
        <v>0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0</v>
      </c>
      <c r="GP46" s="7">
        <v>900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1800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0</v>
      </c>
      <c r="HE46" s="7">
        <v>0</v>
      </c>
      <c r="HF46" s="7">
        <v>0</v>
      </c>
      <c r="HG46" s="7">
        <v>0</v>
      </c>
      <c r="HH46" s="7">
        <v>0</v>
      </c>
      <c r="HI46" s="7">
        <v>0</v>
      </c>
      <c r="HJ46" s="7">
        <v>0</v>
      </c>
      <c r="HK46" s="7">
        <v>0</v>
      </c>
      <c r="HL46" s="7">
        <v>0</v>
      </c>
      <c r="HM46" s="7">
        <v>0</v>
      </c>
      <c r="HN46" s="7">
        <v>900</v>
      </c>
      <c r="HO46" s="7">
        <v>0</v>
      </c>
      <c r="HP46" s="7">
        <v>900</v>
      </c>
      <c r="HQ46" s="7">
        <v>0</v>
      </c>
      <c r="HR46" s="7">
        <v>0</v>
      </c>
      <c r="HS46" s="7">
        <v>0</v>
      </c>
      <c r="HT46" s="7">
        <v>0</v>
      </c>
      <c r="HU46" s="7">
        <v>0</v>
      </c>
      <c r="HV46" s="7">
        <v>0</v>
      </c>
      <c r="HW46" s="7">
        <v>0</v>
      </c>
      <c r="HX46" s="7">
        <v>0</v>
      </c>
      <c r="HY46" s="7">
        <v>0</v>
      </c>
      <c r="HZ46" s="7">
        <v>0</v>
      </c>
      <c r="IA46" s="7">
        <v>0</v>
      </c>
      <c r="IB46" s="7">
        <v>0</v>
      </c>
      <c r="IC46" s="7">
        <v>0</v>
      </c>
      <c r="ID46" s="7">
        <v>0</v>
      </c>
      <c r="IE46" s="7">
        <v>900</v>
      </c>
      <c r="IF46" s="7">
        <v>0</v>
      </c>
      <c r="IG46" s="7">
        <v>0</v>
      </c>
      <c r="IH46" s="7">
        <v>900</v>
      </c>
      <c r="II46" s="7">
        <v>0</v>
      </c>
      <c r="IJ46" s="7">
        <v>0</v>
      </c>
      <c r="IK46" s="7">
        <v>0</v>
      </c>
      <c r="IL46" s="7">
        <v>0</v>
      </c>
      <c r="IM46" s="7">
        <v>0</v>
      </c>
      <c r="IN46" s="7">
        <v>0</v>
      </c>
      <c r="IO46" s="7">
        <v>0</v>
      </c>
      <c r="IP46" s="7">
        <v>0</v>
      </c>
      <c r="IQ46" s="7">
        <v>0</v>
      </c>
      <c r="IR46" s="7">
        <v>900</v>
      </c>
      <c r="IS46" s="7">
        <v>0</v>
      </c>
      <c r="IT46" s="7">
        <v>0</v>
      </c>
      <c r="IU46" s="7">
        <v>0</v>
      </c>
      <c r="IV46" s="3">
        <f t="shared" si="1"/>
        <v>4392450</v>
      </c>
    </row>
    <row r="47" spans="1:256" x14ac:dyDescent="0.35">
      <c r="A47" s="1">
        <v>17</v>
      </c>
      <c r="B47" s="1" t="s">
        <v>27</v>
      </c>
      <c r="C47" s="2">
        <v>10698950</v>
      </c>
      <c r="D47" s="2">
        <v>1800</v>
      </c>
      <c r="E47" s="2">
        <v>1800</v>
      </c>
      <c r="F47" s="2">
        <v>4500</v>
      </c>
      <c r="G47" s="2">
        <v>900</v>
      </c>
      <c r="H47" s="2">
        <v>2700</v>
      </c>
      <c r="I47" s="2">
        <v>1800</v>
      </c>
      <c r="J47" s="2">
        <v>0</v>
      </c>
      <c r="K47" s="2">
        <v>900</v>
      </c>
      <c r="L47" s="2">
        <v>2700</v>
      </c>
      <c r="M47" s="2">
        <v>1800</v>
      </c>
      <c r="N47" s="2">
        <v>900</v>
      </c>
      <c r="O47" s="2">
        <v>0</v>
      </c>
      <c r="P47" s="2">
        <v>3600</v>
      </c>
      <c r="Q47" s="2">
        <v>3600</v>
      </c>
      <c r="R47" s="2">
        <v>2700</v>
      </c>
      <c r="S47" s="2">
        <v>2700</v>
      </c>
      <c r="T47" s="2">
        <v>1800</v>
      </c>
      <c r="U47" s="2">
        <v>900</v>
      </c>
      <c r="V47" s="2">
        <v>1800</v>
      </c>
      <c r="W47" s="2">
        <v>3600</v>
      </c>
      <c r="X47" s="2">
        <v>0</v>
      </c>
      <c r="Y47" s="2">
        <v>1800</v>
      </c>
      <c r="Z47" s="2">
        <v>1800</v>
      </c>
      <c r="AA47" s="2">
        <v>3600</v>
      </c>
      <c r="AB47" s="2">
        <v>1800</v>
      </c>
      <c r="AC47" s="2">
        <v>900</v>
      </c>
      <c r="AD47" s="2">
        <v>0</v>
      </c>
      <c r="AE47" s="2">
        <v>1800</v>
      </c>
      <c r="AF47" s="2">
        <v>0</v>
      </c>
      <c r="AG47" s="2">
        <v>0</v>
      </c>
      <c r="AH47" s="2">
        <v>1800</v>
      </c>
      <c r="AI47" s="2">
        <v>900</v>
      </c>
      <c r="AJ47" s="2">
        <v>0</v>
      </c>
      <c r="AK47" s="2">
        <v>900</v>
      </c>
      <c r="AL47" s="2">
        <v>900</v>
      </c>
      <c r="AM47" s="2">
        <v>0</v>
      </c>
      <c r="AN47" s="2">
        <v>2700</v>
      </c>
      <c r="AO47" s="2">
        <v>900</v>
      </c>
      <c r="AP47" s="2">
        <v>900</v>
      </c>
      <c r="AQ47" s="2">
        <v>1800</v>
      </c>
      <c r="AR47" s="2">
        <v>2700</v>
      </c>
      <c r="AS47" s="2">
        <v>900</v>
      </c>
      <c r="AT47" s="2">
        <v>1800</v>
      </c>
      <c r="AU47" s="2">
        <v>0</v>
      </c>
      <c r="AV47" s="2">
        <v>3600</v>
      </c>
      <c r="AW47" s="2">
        <v>0</v>
      </c>
      <c r="AX47" s="2">
        <v>900</v>
      </c>
      <c r="AY47" s="2">
        <v>1800</v>
      </c>
      <c r="AZ47" s="2">
        <v>0</v>
      </c>
      <c r="BA47" s="2">
        <v>0</v>
      </c>
      <c r="BB47" s="2">
        <v>900</v>
      </c>
      <c r="BC47" s="2">
        <v>1800</v>
      </c>
      <c r="BD47" s="2">
        <v>0</v>
      </c>
      <c r="BE47" s="2">
        <v>1800</v>
      </c>
      <c r="BF47" s="2">
        <v>900</v>
      </c>
      <c r="BG47" s="2">
        <v>900</v>
      </c>
      <c r="BH47" s="2">
        <v>900</v>
      </c>
      <c r="BI47" s="2">
        <v>900</v>
      </c>
      <c r="BJ47" s="2">
        <v>0</v>
      </c>
      <c r="BK47" s="2">
        <v>0</v>
      </c>
      <c r="BL47" s="2">
        <v>0</v>
      </c>
      <c r="BM47" s="2">
        <v>900</v>
      </c>
      <c r="BN47" s="2">
        <v>0</v>
      </c>
      <c r="BO47" s="2">
        <v>1800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900</v>
      </c>
      <c r="BW47" s="2">
        <v>1800</v>
      </c>
      <c r="BX47" s="2">
        <v>900</v>
      </c>
      <c r="BY47" s="2">
        <v>0</v>
      </c>
      <c r="BZ47" s="2">
        <v>1800</v>
      </c>
      <c r="CA47" s="2">
        <v>0</v>
      </c>
      <c r="CB47" s="2">
        <v>1800</v>
      </c>
      <c r="CC47" s="2">
        <v>900</v>
      </c>
      <c r="CD47" s="2">
        <v>900</v>
      </c>
      <c r="CE47" s="2">
        <v>85500</v>
      </c>
      <c r="CF47" s="2">
        <v>900</v>
      </c>
      <c r="CG47" s="2">
        <v>0</v>
      </c>
      <c r="CH47" s="2">
        <v>0</v>
      </c>
      <c r="CI47" s="2">
        <v>900</v>
      </c>
      <c r="CJ47" s="2">
        <v>0</v>
      </c>
      <c r="CK47" s="2">
        <v>0</v>
      </c>
      <c r="CL47" s="2">
        <v>900</v>
      </c>
      <c r="CM47" s="2">
        <v>0</v>
      </c>
      <c r="CN47" s="2">
        <v>900</v>
      </c>
      <c r="CO47" s="2">
        <v>0</v>
      </c>
      <c r="CP47" s="2">
        <v>900</v>
      </c>
      <c r="CQ47" s="2">
        <v>900</v>
      </c>
      <c r="CR47" s="2">
        <v>0</v>
      </c>
      <c r="CS47" s="2">
        <v>0</v>
      </c>
      <c r="CT47" s="2">
        <v>900</v>
      </c>
      <c r="CU47" s="2">
        <v>900</v>
      </c>
      <c r="CV47" s="2">
        <v>0</v>
      </c>
      <c r="CW47" s="2">
        <v>900</v>
      </c>
      <c r="CX47" s="2">
        <v>0</v>
      </c>
      <c r="CY47" s="2">
        <v>900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65700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900</v>
      </c>
      <c r="DP47" s="2">
        <v>0</v>
      </c>
      <c r="DQ47" s="2">
        <v>900</v>
      </c>
      <c r="DR47" s="2">
        <v>900</v>
      </c>
      <c r="DS47" s="2">
        <v>0</v>
      </c>
      <c r="DT47" s="2">
        <v>0</v>
      </c>
      <c r="DU47" s="2">
        <v>900</v>
      </c>
      <c r="DV47" s="2">
        <v>0</v>
      </c>
      <c r="DW47" s="2">
        <v>0</v>
      </c>
      <c r="DX47" s="2">
        <v>900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1800</v>
      </c>
      <c r="EE47" s="2">
        <v>1800</v>
      </c>
      <c r="EF47" s="2">
        <v>0</v>
      </c>
      <c r="EG47" s="2">
        <v>900</v>
      </c>
      <c r="EH47" s="2">
        <v>900</v>
      </c>
      <c r="EI47" s="2">
        <v>0</v>
      </c>
      <c r="EJ47" s="2">
        <v>0</v>
      </c>
      <c r="EK47" s="2">
        <v>0</v>
      </c>
      <c r="EL47" s="2">
        <v>0</v>
      </c>
      <c r="EM47" s="2">
        <v>1800</v>
      </c>
      <c r="EN47" s="2">
        <v>54150</v>
      </c>
      <c r="EO47" s="2">
        <v>0</v>
      </c>
      <c r="EP47" s="2">
        <v>900</v>
      </c>
      <c r="EQ47" s="2">
        <v>900</v>
      </c>
      <c r="ER47" s="2">
        <v>900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1800</v>
      </c>
      <c r="FC47" s="2">
        <v>0</v>
      </c>
      <c r="FD47" s="2">
        <v>900</v>
      </c>
      <c r="FE47" s="2">
        <v>0</v>
      </c>
      <c r="FF47" s="2">
        <v>0</v>
      </c>
      <c r="FG47" s="2">
        <v>900</v>
      </c>
      <c r="FH47" s="2">
        <v>0</v>
      </c>
      <c r="FI47" s="2">
        <v>0</v>
      </c>
      <c r="FJ47" s="2">
        <v>0</v>
      </c>
      <c r="FK47" s="2">
        <v>0</v>
      </c>
      <c r="FL47" s="7">
        <v>0</v>
      </c>
      <c r="FM47" s="7">
        <v>1800</v>
      </c>
      <c r="FN47" s="7">
        <v>0</v>
      </c>
      <c r="FO47" s="7">
        <v>1800</v>
      </c>
      <c r="FP47" s="7">
        <v>0</v>
      </c>
      <c r="FQ47" s="7">
        <v>0</v>
      </c>
      <c r="FR47" s="7">
        <v>72900</v>
      </c>
      <c r="FS47" s="7">
        <v>0</v>
      </c>
      <c r="FT47" s="7">
        <v>0</v>
      </c>
      <c r="FU47" s="7">
        <v>0</v>
      </c>
      <c r="FV47" s="7">
        <v>0</v>
      </c>
      <c r="FW47" s="7">
        <v>900</v>
      </c>
      <c r="FX47" s="7">
        <v>900</v>
      </c>
      <c r="FY47" s="7">
        <v>0</v>
      </c>
      <c r="FZ47" s="7">
        <v>0</v>
      </c>
      <c r="GA47" s="7">
        <v>0</v>
      </c>
      <c r="GB47" s="7">
        <v>0</v>
      </c>
      <c r="GC47" s="7">
        <v>0</v>
      </c>
      <c r="GD47" s="7">
        <v>0</v>
      </c>
      <c r="GE47" s="7">
        <v>0</v>
      </c>
      <c r="GF47" s="7">
        <v>900</v>
      </c>
      <c r="GG47" s="7">
        <v>0</v>
      </c>
      <c r="GH47" s="7">
        <v>900</v>
      </c>
      <c r="GI47" s="7">
        <v>0</v>
      </c>
      <c r="GJ47" s="7">
        <v>0</v>
      </c>
      <c r="GK47" s="7">
        <v>900</v>
      </c>
      <c r="GL47" s="7">
        <v>0</v>
      </c>
      <c r="GM47" s="7">
        <v>0</v>
      </c>
      <c r="GN47" s="7">
        <v>1800</v>
      </c>
      <c r="GO47" s="7">
        <v>0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0</v>
      </c>
      <c r="GV47" s="7">
        <v>1800</v>
      </c>
      <c r="GW47" s="7">
        <v>47700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900</v>
      </c>
      <c r="HE47" s="7">
        <v>0</v>
      </c>
      <c r="HF47" s="7">
        <v>0</v>
      </c>
      <c r="HG47" s="7">
        <v>0</v>
      </c>
      <c r="HH47" s="7">
        <v>900</v>
      </c>
      <c r="HI47" s="7">
        <v>900</v>
      </c>
      <c r="HJ47" s="7">
        <v>0</v>
      </c>
      <c r="HK47" s="7">
        <v>0</v>
      </c>
      <c r="HL47" s="7">
        <v>0</v>
      </c>
      <c r="HM47" s="7">
        <v>0</v>
      </c>
      <c r="HN47" s="7">
        <v>0</v>
      </c>
      <c r="HO47" s="7">
        <v>0</v>
      </c>
      <c r="HP47" s="7">
        <v>1800</v>
      </c>
      <c r="HQ47" s="7">
        <v>0</v>
      </c>
      <c r="HR47" s="7">
        <v>0</v>
      </c>
      <c r="HS47" s="7">
        <v>900</v>
      </c>
      <c r="HT47" s="7">
        <v>1800</v>
      </c>
      <c r="HU47" s="7">
        <v>0</v>
      </c>
      <c r="HV47" s="7">
        <v>0</v>
      </c>
      <c r="HW47" s="7">
        <v>0</v>
      </c>
      <c r="HX47" s="7">
        <v>0</v>
      </c>
      <c r="HY47" s="7">
        <v>0</v>
      </c>
      <c r="HZ47" s="7">
        <v>1800</v>
      </c>
      <c r="IA47" s="7">
        <v>26100</v>
      </c>
      <c r="IB47" s="7">
        <v>2700</v>
      </c>
      <c r="IC47" s="7">
        <v>0</v>
      </c>
      <c r="ID47" s="7">
        <v>0</v>
      </c>
      <c r="IE47" s="7">
        <v>0</v>
      </c>
      <c r="IF47" s="7">
        <v>900</v>
      </c>
      <c r="IG47" s="7">
        <v>0</v>
      </c>
      <c r="IH47" s="7">
        <v>0</v>
      </c>
      <c r="II47" s="7">
        <v>0</v>
      </c>
      <c r="IJ47" s="7">
        <v>4500</v>
      </c>
      <c r="IK47" s="7">
        <v>900</v>
      </c>
      <c r="IL47" s="7">
        <v>0</v>
      </c>
      <c r="IM47" s="7">
        <v>0</v>
      </c>
      <c r="IN47" s="7">
        <v>0</v>
      </c>
      <c r="IO47" s="7">
        <v>0</v>
      </c>
      <c r="IP47" s="7">
        <v>0</v>
      </c>
      <c r="IQ47" s="7">
        <v>0</v>
      </c>
      <c r="IR47" s="7">
        <v>0</v>
      </c>
      <c r="IS47" s="7">
        <v>0</v>
      </c>
      <c r="IT47" s="7">
        <v>0</v>
      </c>
      <c r="IU47" s="7">
        <v>0</v>
      </c>
      <c r="IV47" s="3">
        <f t="shared" si="1"/>
        <v>11202200</v>
      </c>
    </row>
    <row r="48" spans="1:256" x14ac:dyDescent="0.35">
      <c r="A48" s="1">
        <v>22</v>
      </c>
      <c r="B48" s="1" t="s">
        <v>32</v>
      </c>
      <c r="C48" s="2">
        <v>45950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7">
        <v>0</v>
      </c>
      <c r="FM48" s="7">
        <v>0</v>
      </c>
      <c r="FN48" s="7">
        <v>0</v>
      </c>
      <c r="FO48" s="7">
        <v>0</v>
      </c>
      <c r="FP48" s="7">
        <v>0</v>
      </c>
      <c r="FQ48" s="7">
        <v>0</v>
      </c>
      <c r="FR48" s="7">
        <v>0</v>
      </c>
      <c r="FS48" s="7">
        <v>0</v>
      </c>
      <c r="FT48" s="7">
        <v>0</v>
      </c>
      <c r="FU48" s="7">
        <v>0</v>
      </c>
      <c r="FV48" s="7">
        <v>0</v>
      </c>
      <c r="FW48" s="7">
        <v>0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0</v>
      </c>
      <c r="GF48" s="7">
        <v>0</v>
      </c>
      <c r="GG48" s="7">
        <v>0</v>
      </c>
      <c r="GH48" s="7">
        <v>0</v>
      </c>
      <c r="GI48" s="7">
        <v>0</v>
      </c>
      <c r="GJ48" s="7">
        <v>0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0</v>
      </c>
      <c r="HE48" s="7">
        <v>0</v>
      </c>
      <c r="HF48" s="7">
        <v>0</v>
      </c>
      <c r="HG48" s="7">
        <v>0</v>
      </c>
      <c r="HH48" s="7">
        <v>0</v>
      </c>
      <c r="HI48" s="7">
        <v>0</v>
      </c>
      <c r="HJ48" s="7">
        <v>0</v>
      </c>
      <c r="HK48" s="7">
        <v>0</v>
      </c>
      <c r="HL48" s="7">
        <v>0</v>
      </c>
      <c r="HM48" s="7">
        <v>0</v>
      </c>
      <c r="HN48" s="7">
        <v>0</v>
      </c>
      <c r="HO48" s="7">
        <v>0</v>
      </c>
      <c r="HP48" s="7">
        <v>0</v>
      </c>
      <c r="HQ48" s="7">
        <v>0</v>
      </c>
      <c r="HR48" s="7">
        <v>0</v>
      </c>
      <c r="HS48" s="7">
        <v>0</v>
      </c>
      <c r="HT48" s="7">
        <v>0</v>
      </c>
      <c r="HU48" s="7">
        <v>0</v>
      </c>
      <c r="HV48" s="7">
        <v>0</v>
      </c>
      <c r="HW48" s="7">
        <v>0</v>
      </c>
      <c r="HX48" s="7">
        <v>0</v>
      </c>
      <c r="HY48" s="7">
        <v>0</v>
      </c>
      <c r="HZ48" s="7">
        <v>0</v>
      </c>
      <c r="IA48" s="7">
        <v>0</v>
      </c>
      <c r="IB48" s="7">
        <v>0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0</v>
      </c>
      <c r="IK48" s="7">
        <v>0</v>
      </c>
      <c r="IL48" s="7">
        <v>0</v>
      </c>
      <c r="IM48" s="7">
        <v>0</v>
      </c>
      <c r="IN48" s="7">
        <v>0</v>
      </c>
      <c r="IO48" s="7">
        <v>0</v>
      </c>
      <c r="IP48" s="7">
        <v>0</v>
      </c>
      <c r="IQ48" s="7">
        <v>0</v>
      </c>
      <c r="IR48" s="7">
        <v>0</v>
      </c>
      <c r="IS48" s="7">
        <v>0</v>
      </c>
      <c r="IT48" s="7">
        <v>0</v>
      </c>
      <c r="IU48" s="7">
        <v>0</v>
      </c>
      <c r="IV48" s="3">
        <f t="shared" si="1"/>
        <v>45950</v>
      </c>
    </row>
    <row r="49" spans="1:256" x14ac:dyDescent="0.35">
      <c r="A49" s="1">
        <v>1</v>
      </c>
      <c r="B49" s="1" t="s">
        <v>11</v>
      </c>
      <c r="C49" s="2">
        <v>1290300</v>
      </c>
      <c r="D49" s="2">
        <v>2700</v>
      </c>
      <c r="E49" s="2">
        <v>0</v>
      </c>
      <c r="F49" s="2">
        <v>1800</v>
      </c>
      <c r="G49" s="2">
        <v>0</v>
      </c>
      <c r="H49" s="2">
        <v>900</v>
      </c>
      <c r="I49" s="2">
        <v>900</v>
      </c>
      <c r="J49" s="2">
        <v>1800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1800</v>
      </c>
      <c r="R49" s="2">
        <v>1800</v>
      </c>
      <c r="S49" s="2">
        <v>1800</v>
      </c>
      <c r="T49" s="2">
        <v>900</v>
      </c>
      <c r="U49" s="2">
        <v>900</v>
      </c>
      <c r="V49" s="2">
        <v>0</v>
      </c>
      <c r="W49" s="2">
        <v>0</v>
      </c>
      <c r="X49" s="2">
        <v>0</v>
      </c>
      <c r="Y49" s="2">
        <v>900</v>
      </c>
      <c r="Z49" s="2">
        <v>1800</v>
      </c>
      <c r="AA49" s="2">
        <v>0</v>
      </c>
      <c r="AB49" s="2">
        <v>900</v>
      </c>
      <c r="AC49" s="2">
        <v>0</v>
      </c>
      <c r="AD49" s="2">
        <v>1800</v>
      </c>
      <c r="AE49" s="2">
        <v>0</v>
      </c>
      <c r="AF49" s="2">
        <v>0</v>
      </c>
      <c r="AG49" s="2">
        <v>900</v>
      </c>
      <c r="AH49" s="2">
        <v>900</v>
      </c>
      <c r="AI49" s="2">
        <v>0</v>
      </c>
      <c r="AJ49" s="2">
        <v>0</v>
      </c>
      <c r="AK49" s="2">
        <v>900</v>
      </c>
      <c r="AL49" s="2">
        <v>0</v>
      </c>
      <c r="AM49" s="2">
        <v>900</v>
      </c>
      <c r="AN49" s="2">
        <v>900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900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900</v>
      </c>
      <c r="BD49" s="2">
        <v>0</v>
      </c>
      <c r="BE49" s="2">
        <v>0</v>
      </c>
      <c r="BF49" s="2">
        <v>900</v>
      </c>
      <c r="BG49" s="2">
        <v>0</v>
      </c>
      <c r="BH49" s="2">
        <v>0</v>
      </c>
      <c r="BI49" s="2">
        <v>0</v>
      </c>
      <c r="BJ49" s="2">
        <v>900</v>
      </c>
      <c r="BK49" s="2">
        <v>0</v>
      </c>
      <c r="BL49" s="2">
        <v>900</v>
      </c>
      <c r="BM49" s="2">
        <v>0</v>
      </c>
      <c r="BN49" s="2">
        <v>0</v>
      </c>
      <c r="BO49" s="2">
        <v>900</v>
      </c>
      <c r="BP49" s="2">
        <v>0</v>
      </c>
      <c r="BQ49" s="2">
        <v>0</v>
      </c>
      <c r="BR49" s="2">
        <v>900</v>
      </c>
      <c r="BS49" s="2">
        <v>0</v>
      </c>
      <c r="BT49" s="2">
        <v>0</v>
      </c>
      <c r="BU49" s="2">
        <v>900</v>
      </c>
      <c r="BV49" s="2">
        <v>0</v>
      </c>
      <c r="BW49" s="2">
        <v>0</v>
      </c>
      <c r="BX49" s="2">
        <v>900</v>
      </c>
      <c r="BY49" s="2">
        <v>0</v>
      </c>
      <c r="BZ49" s="2">
        <v>0</v>
      </c>
      <c r="CA49" s="2">
        <v>0</v>
      </c>
      <c r="CB49" s="2">
        <v>900</v>
      </c>
      <c r="CC49" s="2">
        <v>0</v>
      </c>
      <c r="CD49" s="2">
        <v>0</v>
      </c>
      <c r="CE49" s="2">
        <v>54000</v>
      </c>
      <c r="CF49" s="2">
        <v>0</v>
      </c>
      <c r="CG49" s="2">
        <v>0</v>
      </c>
      <c r="CH49" s="2">
        <v>900</v>
      </c>
      <c r="CI49" s="2">
        <v>0</v>
      </c>
      <c r="CJ49" s="2">
        <v>0</v>
      </c>
      <c r="CK49" s="2">
        <v>0</v>
      </c>
      <c r="CL49" s="2">
        <v>0</v>
      </c>
      <c r="CM49" s="2">
        <v>1800</v>
      </c>
      <c r="CN49" s="2">
        <v>0</v>
      </c>
      <c r="CO49" s="2">
        <v>900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44100</v>
      </c>
      <c r="DJ49" s="2">
        <v>0</v>
      </c>
      <c r="DK49" s="2">
        <v>900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900</v>
      </c>
      <c r="EN49" s="2">
        <v>45000</v>
      </c>
      <c r="EO49" s="2">
        <v>900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900</v>
      </c>
      <c r="FJ49" s="2">
        <v>0</v>
      </c>
      <c r="FK49" s="2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44550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900</v>
      </c>
      <c r="GR49" s="7">
        <v>0</v>
      </c>
      <c r="GS49" s="7">
        <v>0</v>
      </c>
      <c r="GT49" s="7">
        <v>900</v>
      </c>
      <c r="GU49" s="7">
        <v>0</v>
      </c>
      <c r="GV49" s="7">
        <v>0</v>
      </c>
      <c r="GW49" s="7">
        <v>42300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  <c r="HF49" s="7">
        <v>0</v>
      </c>
      <c r="HG49" s="7">
        <v>0</v>
      </c>
      <c r="HH49" s="7">
        <v>0</v>
      </c>
      <c r="HI49" s="7">
        <v>0</v>
      </c>
      <c r="HJ49" s="7">
        <v>0</v>
      </c>
      <c r="HK49" s="7">
        <v>0</v>
      </c>
      <c r="HL49" s="7">
        <v>0</v>
      </c>
      <c r="HM49" s="7">
        <v>0</v>
      </c>
      <c r="HN49" s="7">
        <v>0</v>
      </c>
      <c r="HO49" s="7">
        <v>0</v>
      </c>
      <c r="HP49" s="7">
        <v>0</v>
      </c>
      <c r="HQ49" s="7">
        <v>0</v>
      </c>
      <c r="HR49" s="7">
        <v>0</v>
      </c>
      <c r="HS49" s="7">
        <v>0</v>
      </c>
      <c r="HT49" s="7">
        <v>0</v>
      </c>
      <c r="HU49" s="7">
        <v>0</v>
      </c>
      <c r="HV49" s="7">
        <v>0</v>
      </c>
      <c r="HW49" s="7">
        <v>0</v>
      </c>
      <c r="HX49" s="7">
        <v>0</v>
      </c>
      <c r="HY49" s="7">
        <v>0</v>
      </c>
      <c r="HZ49" s="7">
        <v>0</v>
      </c>
      <c r="IA49" s="7">
        <v>27900</v>
      </c>
      <c r="IB49" s="7">
        <v>0</v>
      </c>
      <c r="IC49" s="7">
        <v>0</v>
      </c>
      <c r="ID49" s="7">
        <v>1800</v>
      </c>
      <c r="IE49" s="7">
        <v>0</v>
      </c>
      <c r="IF49" s="7">
        <v>0</v>
      </c>
      <c r="IG49" s="7">
        <v>0</v>
      </c>
      <c r="IH49" s="7">
        <v>0</v>
      </c>
      <c r="II49" s="7">
        <v>0</v>
      </c>
      <c r="IJ49" s="7">
        <v>0</v>
      </c>
      <c r="IK49" s="7">
        <v>0</v>
      </c>
      <c r="IL49" s="7">
        <v>0</v>
      </c>
      <c r="IM49" s="7">
        <v>0</v>
      </c>
      <c r="IN49" s="7">
        <v>0</v>
      </c>
      <c r="IO49" s="7">
        <v>0</v>
      </c>
      <c r="IP49" s="7">
        <v>0</v>
      </c>
      <c r="IQ49" s="7">
        <v>0</v>
      </c>
      <c r="IR49" s="7">
        <v>0</v>
      </c>
      <c r="IS49" s="7">
        <v>0</v>
      </c>
      <c r="IT49" s="7">
        <v>0</v>
      </c>
      <c r="IU49" s="7">
        <v>0</v>
      </c>
      <c r="IV49" s="3">
        <f t="shared" si="1"/>
        <v>1593150</v>
      </c>
    </row>
    <row r="50" spans="1:256" x14ac:dyDescent="0.35">
      <c r="A50" s="1">
        <v>45</v>
      </c>
      <c r="B50" s="1" t="s">
        <v>55</v>
      </c>
      <c r="C50" s="2">
        <v>6827550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7">
        <v>0</v>
      </c>
      <c r="FM50" s="7">
        <v>0</v>
      </c>
      <c r="FN50" s="7">
        <v>0</v>
      </c>
      <c r="FO50" s="7">
        <v>0</v>
      </c>
      <c r="FP50" s="7">
        <v>0</v>
      </c>
      <c r="FQ50" s="7">
        <v>0</v>
      </c>
      <c r="FR50" s="7">
        <v>0</v>
      </c>
      <c r="FS50" s="7">
        <v>0</v>
      </c>
      <c r="FT50" s="7">
        <v>0</v>
      </c>
      <c r="FU50" s="7">
        <v>0</v>
      </c>
      <c r="FV50" s="7">
        <v>0</v>
      </c>
      <c r="FW50" s="7">
        <v>0</v>
      </c>
      <c r="FX50" s="7">
        <v>0</v>
      </c>
      <c r="FY50" s="7">
        <v>0</v>
      </c>
      <c r="FZ50" s="7">
        <v>0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0</v>
      </c>
      <c r="GI50" s="7">
        <v>0</v>
      </c>
      <c r="GJ50" s="7">
        <v>0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0</v>
      </c>
      <c r="HF50" s="7">
        <v>0</v>
      </c>
      <c r="HG50" s="7">
        <v>0</v>
      </c>
      <c r="HH50" s="7">
        <v>0</v>
      </c>
      <c r="HI50" s="7">
        <v>0</v>
      </c>
      <c r="HJ50" s="7">
        <v>0</v>
      </c>
      <c r="HK50" s="7">
        <v>0</v>
      </c>
      <c r="HL50" s="7">
        <v>0</v>
      </c>
      <c r="HM50" s="7">
        <v>0</v>
      </c>
      <c r="HN50" s="7">
        <v>0</v>
      </c>
      <c r="HO50" s="7">
        <v>0</v>
      </c>
      <c r="HP50" s="7">
        <v>0</v>
      </c>
      <c r="HQ50" s="7">
        <v>0</v>
      </c>
      <c r="HR50" s="7">
        <v>0</v>
      </c>
      <c r="HS50" s="7">
        <v>0</v>
      </c>
      <c r="HT50" s="7">
        <v>0</v>
      </c>
      <c r="HU50" s="7">
        <v>0</v>
      </c>
      <c r="HV50" s="7">
        <v>0</v>
      </c>
      <c r="HW50" s="7">
        <v>0</v>
      </c>
      <c r="HX50" s="7">
        <v>0</v>
      </c>
      <c r="HY50" s="7">
        <v>0</v>
      </c>
      <c r="HZ50" s="7">
        <v>0</v>
      </c>
      <c r="IA50" s="7">
        <v>0</v>
      </c>
      <c r="IB50" s="7">
        <v>0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0</v>
      </c>
      <c r="IM50" s="7">
        <v>0</v>
      </c>
      <c r="IN50" s="7">
        <v>0</v>
      </c>
      <c r="IO50" s="7">
        <v>0</v>
      </c>
      <c r="IP50" s="7">
        <v>0</v>
      </c>
      <c r="IQ50" s="7">
        <v>0</v>
      </c>
      <c r="IR50" s="7">
        <v>0</v>
      </c>
      <c r="IS50" s="7">
        <v>0</v>
      </c>
      <c r="IT50" s="7">
        <v>0</v>
      </c>
      <c r="IU50" s="7">
        <v>0</v>
      </c>
      <c r="IV50" s="3">
        <f t="shared" si="1"/>
        <v>6827550</v>
      </c>
    </row>
    <row r="51" spans="1:256" x14ac:dyDescent="0.35">
      <c r="A51" s="1">
        <v>12</v>
      </c>
      <c r="B51" s="1" t="s">
        <v>22</v>
      </c>
      <c r="C51" s="2">
        <v>64350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7">
        <v>0</v>
      </c>
      <c r="FM51" s="7">
        <v>0</v>
      </c>
      <c r="FN51" s="7">
        <v>0</v>
      </c>
      <c r="FO51" s="7">
        <v>0</v>
      </c>
      <c r="FP51" s="7">
        <v>0</v>
      </c>
      <c r="FQ51" s="7">
        <v>0</v>
      </c>
      <c r="FR51" s="7">
        <v>0</v>
      </c>
      <c r="FS51" s="7">
        <v>0</v>
      </c>
      <c r="FT51" s="7">
        <v>0</v>
      </c>
      <c r="FU51" s="7">
        <v>0</v>
      </c>
      <c r="FV51" s="7">
        <v>0</v>
      </c>
      <c r="FW51" s="7">
        <v>0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0</v>
      </c>
      <c r="GL51" s="7">
        <v>0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0</v>
      </c>
      <c r="HE51" s="7">
        <v>0</v>
      </c>
      <c r="HF51" s="7">
        <v>0</v>
      </c>
      <c r="HG51" s="7">
        <v>0</v>
      </c>
      <c r="HH51" s="7">
        <v>0</v>
      </c>
      <c r="HI51" s="7">
        <v>0</v>
      </c>
      <c r="HJ51" s="7">
        <v>0</v>
      </c>
      <c r="HK51" s="7">
        <v>0</v>
      </c>
      <c r="HL51" s="7">
        <v>0</v>
      </c>
      <c r="HM51" s="7">
        <v>0</v>
      </c>
      <c r="HN51" s="7">
        <v>0</v>
      </c>
      <c r="HO51" s="7">
        <v>0</v>
      </c>
      <c r="HP51" s="7">
        <v>0</v>
      </c>
      <c r="HQ51" s="7">
        <v>0</v>
      </c>
      <c r="HR51" s="7">
        <v>0</v>
      </c>
      <c r="HS51" s="7">
        <v>0</v>
      </c>
      <c r="HT51" s="7">
        <v>0</v>
      </c>
      <c r="HU51" s="7">
        <v>0</v>
      </c>
      <c r="HV51" s="7">
        <v>0</v>
      </c>
      <c r="HW51" s="7">
        <v>0</v>
      </c>
      <c r="HX51" s="7">
        <v>0</v>
      </c>
      <c r="HY51" s="7">
        <v>0</v>
      </c>
      <c r="HZ51" s="7">
        <v>0</v>
      </c>
      <c r="IA51" s="7">
        <v>0</v>
      </c>
      <c r="IB51" s="7">
        <v>0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0</v>
      </c>
      <c r="IK51" s="7">
        <v>0</v>
      </c>
      <c r="IL51" s="7">
        <v>0</v>
      </c>
      <c r="IM51" s="7">
        <v>0</v>
      </c>
      <c r="IN51" s="7">
        <v>0</v>
      </c>
      <c r="IO51" s="7">
        <v>0</v>
      </c>
      <c r="IP51" s="7">
        <v>0</v>
      </c>
      <c r="IQ51" s="7">
        <v>0</v>
      </c>
      <c r="IR51" s="7">
        <v>0</v>
      </c>
      <c r="IS51" s="7">
        <v>0</v>
      </c>
      <c r="IT51" s="7">
        <v>0</v>
      </c>
      <c r="IU51" s="7">
        <v>0</v>
      </c>
      <c r="IV51" s="3">
        <f t="shared" si="1"/>
        <v>64350</v>
      </c>
    </row>
    <row r="52" spans="1:256" x14ac:dyDescent="0.35">
      <c r="A52" s="1">
        <v>52</v>
      </c>
      <c r="B52" s="1" t="s">
        <v>62</v>
      </c>
      <c r="C52" s="2">
        <v>1804500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7">
        <v>0</v>
      </c>
      <c r="FM52" s="7">
        <v>0</v>
      </c>
      <c r="FN52" s="7">
        <v>0</v>
      </c>
      <c r="FO52" s="7">
        <v>0</v>
      </c>
      <c r="FP52" s="7">
        <v>0</v>
      </c>
      <c r="FQ52" s="7">
        <v>0</v>
      </c>
      <c r="FR52" s="7">
        <v>0</v>
      </c>
      <c r="FS52" s="7">
        <v>0</v>
      </c>
      <c r="FT52" s="7">
        <v>0</v>
      </c>
      <c r="FU52" s="7">
        <v>0</v>
      </c>
      <c r="FV52" s="7">
        <v>0</v>
      </c>
      <c r="FW52" s="7">
        <v>0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0</v>
      </c>
      <c r="GI52" s="7">
        <v>0</v>
      </c>
      <c r="GJ52" s="7">
        <v>0</v>
      </c>
      <c r="GK52" s="7">
        <v>0</v>
      </c>
      <c r="GL52" s="7">
        <v>0</v>
      </c>
      <c r="GM52" s="7">
        <v>0</v>
      </c>
      <c r="GN52" s="7">
        <v>0</v>
      </c>
      <c r="GO52" s="7">
        <v>0</v>
      </c>
      <c r="GP52" s="7">
        <v>0</v>
      </c>
      <c r="GQ52" s="7">
        <v>0</v>
      </c>
      <c r="GR52" s="7">
        <v>0</v>
      </c>
      <c r="GS52" s="7">
        <v>0</v>
      </c>
      <c r="GT52" s="7">
        <v>0</v>
      </c>
      <c r="GU52" s="7">
        <v>0</v>
      </c>
      <c r="GV52" s="7">
        <v>0</v>
      </c>
      <c r="GW52" s="7">
        <v>0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0</v>
      </c>
      <c r="HD52" s="7">
        <v>0</v>
      </c>
      <c r="HE52" s="7">
        <v>0</v>
      </c>
      <c r="HF52" s="7">
        <v>0</v>
      </c>
      <c r="HG52" s="7">
        <v>0</v>
      </c>
      <c r="HH52" s="7">
        <v>0</v>
      </c>
      <c r="HI52" s="7">
        <v>0</v>
      </c>
      <c r="HJ52" s="7">
        <v>0</v>
      </c>
      <c r="HK52" s="7">
        <v>0</v>
      </c>
      <c r="HL52" s="7">
        <v>0</v>
      </c>
      <c r="HM52" s="7">
        <v>0</v>
      </c>
      <c r="HN52" s="7">
        <v>0</v>
      </c>
      <c r="HO52" s="7">
        <v>0</v>
      </c>
      <c r="HP52" s="7">
        <v>0</v>
      </c>
      <c r="HQ52" s="7">
        <v>0</v>
      </c>
      <c r="HR52" s="7">
        <v>0</v>
      </c>
      <c r="HS52" s="7">
        <v>0</v>
      </c>
      <c r="HT52" s="7">
        <v>0</v>
      </c>
      <c r="HU52" s="7">
        <v>0</v>
      </c>
      <c r="HV52" s="7">
        <v>0</v>
      </c>
      <c r="HW52" s="7">
        <v>0</v>
      </c>
      <c r="HX52" s="7">
        <v>0</v>
      </c>
      <c r="HY52" s="7">
        <v>0</v>
      </c>
      <c r="HZ52" s="7">
        <v>0</v>
      </c>
      <c r="IA52" s="7">
        <v>0</v>
      </c>
      <c r="IB52" s="7">
        <v>0</v>
      </c>
      <c r="IC52" s="7">
        <v>0</v>
      </c>
      <c r="ID52" s="7">
        <v>0</v>
      </c>
      <c r="IE52" s="7">
        <v>0</v>
      </c>
      <c r="IF52" s="7">
        <v>0</v>
      </c>
      <c r="IG52" s="7">
        <v>0</v>
      </c>
      <c r="IH52" s="7">
        <v>0</v>
      </c>
      <c r="II52" s="7">
        <v>0</v>
      </c>
      <c r="IJ52" s="7">
        <v>0</v>
      </c>
      <c r="IK52" s="7">
        <v>0</v>
      </c>
      <c r="IL52" s="7">
        <v>0</v>
      </c>
      <c r="IM52" s="7">
        <v>0</v>
      </c>
      <c r="IN52" s="7">
        <v>0</v>
      </c>
      <c r="IO52" s="7">
        <v>0</v>
      </c>
      <c r="IP52" s="7">
        <v>0</v>
      </c>
      <c r="IQ52" s="7">
        <v>0</v>
      </c>
      <c r="IR52" s="7">
        <v>0</v>
      </c>
      <c r="IS52" s="7">
        <v>0</v>
      </c>
      <c r="IT52" s="7">
        <v>0</v>
      </c>
      <c r="IU52" s="7">
        <v>0</v>
      </c>
      <c r="IV52" s="3">
        <f t="shared" si="1"/>
        <v>1804500</v>
      </c>
    </row>
    <row r="53" spans="1:256" x14ac:dyDescent="0.35">
      <c r="A53" s="1">
        <v>14</v>
      </c>
      <c r="B53" s="1" t="s">
        <v>24</v>
      </c>
      <c r="C53" s="2">
        <v>26698775</v>
      </c>
      <c r="D53" s="2">
        <v>0</v>
      </c>
      <c r="E53" s="2">
        <v>900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1800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900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900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1800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900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1800</v>
      </c>
      <c r="CA53" s="2">
        <v>0</v>
      </c>
      <c r="CB53" s="2">
        <v>0</v>
      </c>
      <c r="CC53" s="2">
        <v>0</v>
      </c>
      <c r="CD53" s="2">
        <v>900</v>
      </c>
      <c r="CE53" s="2">
        <v>3600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1500</v>
      </c>
      <c r="CZ53" s="2">
        <v>900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900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7">
        <v>0</v>
      </c>
      <c r="FM53" s="7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7">
        <v>900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7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7">
        <v>0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7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900</v>
      </c>
      <c r="IG53" s="7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900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7">
        <v>0</v>
      </c>
      <c r="IT53" s="7">
        <v>0</v>
      </c>
      <c r="IU53" s="7">
        <v>0</v>
      </c>
      <c r="IV53" s="3">
        <f t="shared" si="1"/>
        <v>26718275</v>
      </c>
    </row>
    <row r="54" spans="1:256" x14ac:dyDescent="0.35">
      <c r="A54" s="1">
        <v>9</v>
      </c>
      <c r="B54" s="1" t="s">
        <v>19</v>
      </c>
      <c r="C54" s="2">
        <v>25683350</v>
      </c>
      <c r="D54" s="2">
        <v>6300</v>
      </c>
      <c r="E54" s="2">
        <v>17100</v>
      </c>
      <c r="F54" s="2">
        <v>9900</v>
      </c>
      <c r="G54" s="2">
        <v>10800</v>
      </c>
      <c r="H54" s="2">
        <v>9000</v>
      </c>
      <c r="I54" s="2">
        <v>6300</v>
      </c>
      <c r="J54" s="2">
        <v>9900</v>
      </c>
      <c r="K54" s="2">
        <v>10800</v>
      </c>
      <c r="L54" s="2">
        <v>9900</v>
      </c>
      <c r="M54" s="2">
        <v>9900</v>
      </c>
      <c r="N54" s="2">
        <v>9900</v>
      </c>
      <c r="O54" s="2">
        <v>8100</v>
      </c>
      <c r="P54" s="2">
        <v>12600</v>
      </c>
      <c r="Q54" s="2">
        <v>9900</v>
      </c>
      <c r="R54" s="2">
        <v>8100</v>
      </c>
      <c r="S54" s="2">
        <v>9900</v>
      </c>
      <c r="T54" s="2">
        <v>11700</v>
      </c>
      <c r="U54" s="2">
        <v>7200</v>
      </c>
      <c r="V54" s="2">
        <v>11700</v>
      </c>
      <c r="W54" s="2">
        <v>9900</v>
      </c>
      <c r="X54" s="2">
        <v>7200</v>
      </c>
      <c r="Y54" s="2">
        <v>5400</v>
      </c>
      <c r="Z54" s="2">
        <v>7200</v>
      </c>
      <c r="AA54" s="2">
        <v>6300</v>
      </c>
      <c r="AB54" s="2">
        <v>7200</v>
      </c>
      <c r="AC54" s="2">
        <v>7200</v>
      </c>
      <c r="AD54" s="2">
        <v>6300</v>
      </c>
      <c r="AE54" s="2">
        <v>8100</v>
      </c>
      <c r="AF54" s="2">
        <v>4500</v>
      </c>
      <c r="AG54" s="2">
        <v>3600</v>
      </c>
      <c r="AH54" s="2">
        <v>6300</v>
      </c>
      <c r="AI54" s="2">
        <v>6300</v>
      </c>
      <c r="AJ54" s="2">
        <v>6300</v>
      </c>
      <c r="AK54" s="2">
        <v>8100</v>
      </c>
      <c r="AL54" s="2">
        <v>5400</v>
      </c>
      <c r="AM54" s="2">
        <v>9000</v>
      </c>
      <c r="AN54" s="2">
        <v>7200</v>
      </c>
      <c r="AO54" s="2">
        <v>3600</v>
      </c>
      <c r="AP54" s="2">
        <v>7200</v>
      </c>
      <c r="AQ54" s="2">
        <v>1800</v>
      </c>
      <c r="AR54" s="2">
        <v>3600</v>
      </c>
      <c r="AS54" s="2">
        <v>4500</v>
      </c>
      <c r="AT54" s="2">
        <v>4500</v>
      </c>
      <c r="AU54" s="2">
        <v>5400</v>
      </c>
      <c r="AV54" s="2">
        <v>4500</v>
      </c>
      <c r="AW54" s="2">
        <v>8100</v>
      </c>
      <c r="AX54" s="2">
        <v>1800</v>
      </c>
      <c r="AY54" s="2">
        <v>6300</v>
      </c>
      <c r="AZ54" s="2">
        <v>7200</v>
      </c>
      <c r="BA54" s="2">
        <v>6300</v>
      </c>
      <c r="BB54" s="2">
        <v>900</v>
      </c>
      <c r="BC54" s="2">
        <v>5400</v>
      </c>
      <c r="BD54" s="2">
        <v>1800</v>
      </c>
      <c r="BE54" s="2">
        <v>4500</v>
      </c>
      <c r="BF54" s="2">
        <v>900</v>
      </c>
      <c r="BG54" s="2">
        <v>5400</v>
      </c>
      <c r="BH54" s="2">
        <v>5400</v>
      </c>
      <c r="BI54" s="2">
        <v>1800</v>
      </c>
      <c r="BJ54" s="2">
        <v>6300</v>
      </c>
      <c r="BK54" s="2">
        <v>0</v>
      </c>
      <c r="BL54" s="2">
        <v>2700</v>
      </c>
      <c r="BM54" s="2">
        <v>3600</v>
      </c>
      <c r="BN54" s="2">
        <v>1800</v>
      </c>
      <c r="BO54" s="2">
        <v>900</v>
      </c>
      <c r="BP54" s="2">
        <v>4500</v>
      </c>
      <c r="BQ54" s="2">
        <v>3600</v>
      </c>
      <c r="BR54" s="2">
        <v>0</v>
      </c>
      <c r="BS54" s="2">
        <v>2700</v>
      </c>
      <c r="BT54" s="2">
        <v>1800</v>
      </c>
      <c r="BU54" s="2">
        <v>2700</v>
      </c>
      <c r="BV54" s="2">
        <v>4500</v>
      </c>
      <c r="BW54" s="2">
        <v>2700</v>
      </c>
      <c r="BX54" s="2">
        <v>4500</v>
      </c>
      <c r="BY54" s="2">
        <v>2700</v>
      </c>
      <c r="BZ54" s="2">
        <v>2700</v>
      </c>
      <c r="CA54" s="2">
        <v>3600</v>
      </c>
      <c r="CB54" s="2">
        <v>1800</v>
      </c>
      <c r="CC54" s="2">
        <v>5400</v>
      </c>
      <c r="CD54" s="2">
        <v>4500</v>
      </c>
      <c r="CE54" s="2">
        <v>483300</v>
      </c>
      <c r="CF54" s="2">
        <v>900</v>
      </c>
      <c r="CG54" s="2">
        <v>0</v>
      </c>
      <c r="CH54" s="2">
        <v>2700</v>
      </c>
      <c r="CI54" s="2">
        <v>2700</v>
      </c>
      <c r="CJ54" s="2">
        <v>2700</v>
      </c>
      <c r="CK54" s="2">
        <v>1800</v>
      </c>
      <c r="CL54" s="2">
        <v>0</v>
      </c>
      <c r="CM54" s="2">
        <v>1800</v>
      </c>
      <c r="CN54" s="2">
        <v>1800</v>
      </c>
      <c r="CO54" s="2">
        <v>0</v>
      </c>
      <c r="CP54" s="2">
        <v>900</v>
      </c>
      <c r="CQ54" s="2">
        <v>2700</v>
      </c>
      <c r="CR54" s="2">
        <v>2700</v>
      </c>
      <c r="CS54" s="2">
        <v>900</v>
      </c>
      <c r="CT54" s="2">
        <v>2700</v>
      </c>
      <c r="CU54" s="2">
        <v>0</v>
      </c>
      <c r="CV54" s="2">
        <v>2700</v>
      </c>
      <c r="CW54" s="2">
        <v>900</v>
      </c>
      <c r="CX54" s="2">
        <v>2700</v>
      </c>
      <c r="CY54" s="2">
        <v>1200</v>
      </c>
      <c r="CZ54" s="2">
        <v>1800</v>
      </c>
      <c r="DA54" s="2">
        <v>2700</v>
      </c>
      <c r="DB54" s="2">
        <v>0</v>
      </c>
      <c r="DC54" s="2">
        <v>0</v>
      </c>
      <c r="DD54" s="2">
        <v>6300</v>
      </c>
      <c r="DE54" s="2">
        <v>0</v>
      </c>
      <c r="DF54" s="2">
        <v>900</v>
      </c>
      <c r="DG54" s="2">
        <v>900</v>
      </c>
      <c r="DH54" s="2">
        <v>1800</v>
      </c>
      <c r="DI54" s="2">
        <v>406800</v>
      </c>
      <c r="DJ54" s="2">
        <v>900</v>
      </c>
      <c r="DK54" s="2">
        <v>1800</v>
      </c>
      <c r="DL54" s="2">
        <v>4500</v>
      </c>
      <c r="DM54" s="2">
        <v>900</v>
      </c>
      <c r="DN54" s="2">
        <v>2700</v>
      </c>
      <c r="DO54" s="2">
        <v>1800</v>
      </c>
      <c r="DP54" s="2">
        <v>2700</v>
      </c>
      <c r="DQ54" s="2">
        <v>900</v>
      </c>
      <c r="DR54" s="2">
        <v>900</v>
      </c>
      <c r="DS54" s="2">
        <v>900</v>
      </c>
      <c r="DT54" s="2">
        <v>1800</v>
      </c>
      <c r="DU54" s="2">
        <v>3600</v>
      </c>
      <c r="DV54" s="2">
        <v>900</v>
      </c>
      <c r="DW54" s="2">
        <v>1800</v>
      </c>
      <c r="DX54" s="2">
        <v>900</v>
      </c>
      <c r="DY54" s="2">
        <v>2700</v>
      </c>
      <c r="DZ54" s="2">
        <v>0</v>
      </c>
      <c r="EA54" s="2">
        <v>2700</v>
      </c>
      <c r="EB54" s="2">
        <v>0</v>
      </c>
      <c r="EC54" s="2">
        <v>900</v>
      </c>
      <c r="ED54" s="2">
        <v>900</v>
      </c>
      <c r="EE54" s="2">
        <v>2700</v>
      </c>
      <c r="EF54" s="2">
        <v>1800</v>
      </c>
      <c r="EG54" s="2">
        <v>0</v>
      </c>
      <c r="EH54" s="2">
        <v>0</v>
      </c>
      <c r="EI54" s="2">
        <v>1800</v>
      </c>
      <c r="EJ54" s="2">
        <v>3600</v>
      </c>
      <c r="EK54" s="2">
        <v>900</v>
      </c>
      <c r="EL54" s="2">
        <v>0</v>
      </c>
      <c r="EM54" s="2">
        <v>1800</v>
      </c>
      <c r="EN54" s="2">
        <v>279900</v>
      </c>
      <c r="EO54" s="2">
        <v>3600</v>
      </c>
      <c r="EP54" s="2">
        <v>900</v>
      </c>
      <c r="EQ54" s="2">
        <v>900</v>
      </c>
      <c r="ER54" s="2">
        <v>900</v>
      </c>
      <c r="ES54" s="2">
        <v>0</v>
      </c>
      <c r="ET54" s="2">
        <v>900</v>
      </c>
      <c r="EU54" s="2">
        <v>900</v>
      </c>
      <c r="EV54" s="2">
        <v>0</v>
      </c>
      <c r="EW54" s="2">
        <v>2700</v>
      </c>
      <c r="EX54" s="2">
        <v>1800</v>
      </c>
      <c r="EY54" s="2">
        <v>0</v>
      </c>
      <c r="EZ54" s="2">
        <v>900</v>
      </c>
      <c r="FA54" s="2">
        <v>900</v>
      </c>
      <c r="FB54" s="2">
        <v>0</v>
      </c>
      <c r="FC54" s="2">
        <v>1800</v>
      </c>
      <c r="FD54" s="2">
        <v>900</v>
      </c>
      <c r="FE54" s="2">
        <v>0</v>
      </c>
      <c r="FF54" s="2">
        <v>0</v>
      </c>
      <c r="FG54" s="2">
        <v>0</v>
      </c>
      <c r="FH54" s="2">
        <v>0</v>
      </c>
      <c r="FI54" s="2">
        <v>1800</v>
      </c>
      <c r="FJ54" s="2">
        <v>0</v>
      </c>
      <c r="FK54" s="2">
        <v>0</v>
      </c>
      <c r="FL54" s="7">
        <v>900</v>
      </c>
      <c r="FM54" s="7">
        <v>900</v>
      </c>
      <c r="FN54" s="7">
        <v>0</v>
      </c>
      <c r="FO54" s="7">
        <v>1800</v>
      </c>
      <c r="FP54" s="7">
        <v>0</v>
      </c>
      <c r="FQ54" s="7">
        <v>0</v>
      </c>
      <c r="FR54" s="7">
        <v>132300</v>
      </c>
      <c r="FS54" s="7">
        <v>900</v>
      </c>
      <c r="FT54" s="7">
        <v>900</v>
      </c>
      <c r="FU54" s="7">
        <v>0</v>
      </c>
      <c r="FV54" s="7">
        <v>0</v>
      </c>
      <c r="FW54" s="7">
        <v>0</v>
      </c>
      <c r="FX54" s="7">
        <v>0</v>
      </c>
      <c r="FY54" s="7">
        <v>900</v>
      </c>
      <c r="FZ54" s="7">
        <v>900</v>
      </c>
      <c r="GA54" s="7">
        <v>0</v>
      </c>
      <c r="GB54" s="7">
        <v>0</v>
      </c>
      <c r="GC54" s="7">
        <v>0</v>
      </c>
      <c r="GD54" s="7">
        <v>0</v>
      </c>
      <c r="GE54" s="7">
        <v>900</v>
      </c>
      <c r="GF54" s="7">
        <v>900</v>
      </c>
      <c r="GG54" s="7">
        <v>900</v>
      </c>
      <c r="GH54" s="7">
        <v>0</v>
      </c>
      <c r="GI54" s="7">
        <v>0</v>
      </c>
      <c r="GJ54" s="7">
        <v>2700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1800</v>
      </c>
      <c r="GS54" s="7">
        <v>0</v>
      </c>
      <c r="GT54" s="7">
        <v>0</v>
      </c>
      <c r="GU54" s="7">
        <v>0</v>
      </c>
      <c r="GV54" s="7">
        <v>900</v>
      </c>
      <c r="GW54" s="7">
        <v>72900</v>
      </c>
      <c r="GX54" s="7">
        <v>900</v>
      </c>
      <c r="GY54" s="7">
        <v>0</v>
      </c>
      <c r="GZ54" s="7">
        <v>0</v>
      </c>
      <c r="HA54" s="7">
        <v>900</v>
      </c>
      <c r="HB54" s="7">
        <v>1800</v>
      </c>
      <c r="HC54" s="7">
        <v>900</v>
      </c>
      <c r="HD54" s="7">
        <v>900</v>
      </c>
      <c r="HE54" s="7">
        <v>0</v>
      </c>
      <c r="HF54" s="7">
        <v>1800</v>
      </c>
      <c r="HG54" s="7">
        <v>0</v>
      </c>
      <c r="HH54" s="7">
        <v>0</v>
      </c>
      <c r="HI54" s="7">
        <v>900</v>
      </c>
      <c r="HJ54" s="7">
        <v>0</v>
      </c>
      <c r="HK54" s="7">
        <v>0</v>
      </c>
      <c r="HL54" s="7">
        <v>0</v>
      </c>
      <c r="HM54" s="7">
        <v>900</v>
      </c>
      <c r="HN54" s="7">
        <v>0</v>
      </c>
      <c r="HO54" s="7">
        <v>1800</v>
      </c>
      <c r="HP54" s="7">
        <v>0</v>
      </c>
      <c r="HQ54" s="7">
        <v>2700</v>
      </c>
      <c r="HR54" s="7">
        <v>900</v>
      </c>
      <c r="HS54" s="7">
        <v>900</v>
      </c>
      <c r="HT54" s="7">
        <v>0</v>
      </c>
      <c r="HU54" s="7">
        <v>0</v>
      </c>
      <c r="HV54" s="7">
        <v>0</v>
      </c>
      <c r="HW54" s="7">
        <v>0</v>
      </c>
      <c r="HX54" s="7">
        <v>0</v>
      </c>
      <c r="HY54" s="7">
        <v>24300</v>
      </c>
      <c r="HZ54" s="7">
        <v>90000</v>
      </c>
      <c r="IA54" s="7">
        <v>58500</v>
      </c>
      <c r="IB54" s="7">
        <v>2700</v>
      </c>
      <c r="IC54" s="7">
        <v>0</v>
      </c>
      <c r="ID54" s="7">
        <v>0</v>
      </c>
      <c r="IE54" s="7">
        <v>0</v>
      </c>
      <c r="IF54" s="7">
        <v>18900</v>
      </c>
      <c r="IG54" s="7">
        <v>900</v>
      </c>
      <c r="IH54" s="7">
        <v>900</v>
      </c>
      <c r="II54" s="7">
        <v>900</v>
      </c>
      <c r="IJ54" s="7">
        <v>2700</v>
      </c>
      <c r="IK54" s="7">
        <v>2700</v>
      </c>
      <c r="IL54" s="7">
        <v>0</v>
      </c>
      <c r="IM54" s="7">
        <v>2700</v>
      </c>
      <c r="IN54" s="7">
        <v>3600</v>
      </c>
      <c r="IO54" s="7">
        <v>0</v>
      </c>
      <c r="IP54" s="7">
        <v>0</v>
      </c>
      <c r="IQ54" s="7">
        <v>0</v>
      </c>
      <c r="IR54" s="7">
        <v>0</v>
      </c>
      <c r="IS54" s="7">
        <v>0</v>
      </c>
      <c r="IT54" s="7">
        <v>0</v>
      </c>
      <c r="IU54" s="7">
        <v>0</v>
      </c>
      <c r="IV54" s="3">
        <f t="shared" si="1"/>
        <v>27874250</v>
      </c>
    </row>
    <row r="55" spans="1:256" x14ac:dyDescent="0.35">
      <c r="A55" s="1">
        <v>25</v>
      </c>
      <c r="B55" s="1" t="s">
        <v>35</v>
      </c>
      <c r="C55" s="2">
        <v>17609025</v>
      </c>
      <c r="D55" s="2">
        <v>0</v>
      </c>
      <c r="E55" s="2">
        <v>900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900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900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900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900</v>
      </c>
      <c r="BM55" s="2">
        <v>1350</v>
      </c>
      <c r="BN55" s="2">
        <v>0</v>
      </c>
      <c r="BO55" s="2">
        <v>0</v>
      </c>
      <c r="BP55" s="2">
        <v>0</v>
      </c>
      <c r="BQ55" s="2">
        <v>0</v>
      </c>
      <c r="BR55" s="2">
        <v>450</v>
      </c>
      <c r="BS55" s="2">
        <v>0</v>
      </c>
      <c r="BT55" s="2">
        <v>900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900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900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900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7">
        <v>0</v>
      </c>
      <c r="FM55" s="7">
        <v>0</v>
      </c>
      <c r="FN55" s="7">
        <v>0</v>
      </c>
      <c r="FO55" s="7">
        <v>0</v>
      </c>
      <c r="FP55" s="7">
        <v>0</v>
      </c>
      <c r="FQ55" s="7">
        <v>0</v>
      </c>
      <c r="FR55" s="7">
        <v>0</v>
      </c>
      <c r="FS55" s="7">
        <v>0</v>
      </c>
      <c r="FT55" s="7">
        <v>0</v>
      </c>
      <c r="FU55" s="7">
        <v>0</v>
      </c>
      <c r="FV55" s="7">
        <v>0</v>
      </c>
      <c r="FW55" s="7">
        <v>0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0</v>
      </c>
      <c r="GF55" s="7">
        <v>0</v>
      </c>
      <c r="GG55" s="7">
        <v>0</v>
      </c>
      <c r="GH55" s="7">
        <v>0</v>
      </c>
      <c r="GI55" s="7">
        <v>0</v>
      </c>
      <c r="GJ55" s="7">
        <v>0</v>
      </c>
      <c r="GK55" s="7">
        <v>0</v>
      </c>
      <c r="GL55" s="7">
        <v>900</v>
      </c>
      <c r="GM55" s="7">
        <v>0</v>
      </c>
      <c r="GN55" s="7">
        <v>0</v>
      </c>
      <c r="GO55" s="7">
        <v>900</v>
      </c>
      <c r="GP55" s="7">
        <v>0</v>
      </c>
      <c r="GQ55" s="7">
        <v>900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900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900</v>
      </c>
      <c r="HL55" s="7">
        <v>0</v>
      </c>
      <c r="HM55" s="7">
        <v>0</v>
      </c>
      <c r="HN55" s="7">
        <v>0</v>
      </c>
      <c r="HO55" s="7">
        <v>0</v>
      </c>
      <c r="HP55" s="7">
        <v>0</v>
      </c>
      <c r="HQ55" s="7">
        <v>0</v>
      </c>
      <c r="HR55" s="7">
        <v>0</v>
      </c>
      <c r="HS55" s="7">
        <v>0</v>
      </c>
      <c r="HT55" s="7">
        <v>0</v>
      </c>
      <c r="HU55" s="7">
        <v>0</v>
      </c>
      <c r="HV55" s="7">
        <v>0</v>
      </c>
      <c r="HW55" s="7">
        <v>900</v>
      </c>
      <c r="HX55" s="7">
        <v>0</v>
      </c>
      <c r="HY55" s="7">
        <v>0</v>
      </c>
      <c r="HZ55" s="7">
        <v>0</v>
      </c>
      <c r="IA55" s="7">
        <v>0</v>
      </c>
      <c r="IB55" s="7">
        <v>0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0</v>
      </c>
      <c r="IK55" s="7">
        <v>0</v>
      </c>
      <c r="IL55" s="7">
        <v>0</v>
      </c>
      <c r="IM55" s="7">
        <v>0</v>
      </c>
      <c r="IN55" s="7">
        <v>0</v>
      </c>
      <c r="IO55" s="7">
        <v>900</v>
      </c>
      <c r="IP55" s="7">
        <v>0</v>
      </c>
      <c r="IQ55" s="7">
        <v>0</v>
      </c>
      <c r="IR55" s="7">
        <v>0</v>
      </c>
      <c r="IS55" s="7">
        <v>0</v>
      </c>
      <c r="IT55" s="7">
        <v>0</v>
      </c>
      <c r="IU55" s="7">
        <v>0</v>
      </c>
      <c r="IV55" s="3">
        <f t="shared" si="1"/>
        <v>17625225</v>
      </c>
    </row>
  </sheetData>
  <sortState ref="A2:IV55">
    <sortCondition ref="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B2" sqref="B2:G55"/>
    </sheetView>
  </sheetViews>
  <sheetFormatPr defaultRowHeight="14.5" x14ac:dyDescent="0.35"/>
  <cols>
    <col min="1" max="1" width="33.453125" style="1" customWidth="1"/>
    <col min="2" max="7" width="11.7265625" customWidth="1"/>
  </cols>
  <sheetData>
    <row r="1" spans="1:7" x14ac:dyDescent="0.35">
      <c r="A1" s="1" t="s">
        <v>1</v>
      </c>
      <c r="B1" t="s">
        <v>65</v>
      </c>
      <c r="C1" t="s">
        <v>66</v>
      </c>
      <c r="D1" t="s">
        <v>67</v>
      </c>
      <c r="E1" t="s">
        <v>68</v>
      </c>
      <c r="F1" t="s">
        <v>69</v>
      </c>
      <c r="G1" t="s">
        <v>71</v>
      </c>
    </row>
    <row r="2" spans="1:7" x14ac:dyDescent="0.35">
      <c r="A2" s="1" t="s">
        <v>63</v>
      </c>
      <c r="B2" s="4">
        <f>RoadFloodElevQuad_05SLR!C2/RoadFloodElevQuad_05SLR!$IV2</f>
        <v>0.12747023121994247</v>
      </c>
      <c r="C2" s="4">
        <f>SUM(RoadFloodElevQuad_05SLR!D2:AG2)/RoadFloodElevQuad_05SLR!$IV2</f>
        <v>7.0122015246655608E-2</v>
      </c>
      <c r="D2" s="4">
        <f>SUM(RoadFloodElevQuad_05SLR!AH2:BK2)/RoadFloodElevQuad_05SLR!$IV2</f>
        <v>0.1029201755675494</v>
      </c>
      <c r="E2" s="4">
        <f>SUM(RoadFloodElevQuad_05SLR!BL2:DS2)/RoadFloodElevQuad_05SLR!$IV2</f>
        <v>0.52890774303295041</v>
      </c>
      <c r="F2" s="4">
        <f>SUM(RoadFloodElevQuad_05SLR!DT2:IU2)/RoadFloodElevQuad_05SLR!$IV2</f>
        <v>0.1705798349329021</v>
      </c>
      <c r="G2" s="5">
        <f t="shared" ref="G2" si="0">SUM(B2:F2)</f>
        <v>0.99999999999999989</v>
      </c>
    </row>
    <row r="3" spans="1:7" x14ac:dyDescent="0.35">
      <c r="A3" s="1" t="s">
        <v>33</v>
      </c>
      <c r="B3" s="4">
        <f>RoadFloodElevQuad_05SLR!C3/RoadFloodElevQuad_05SLR!$IV3</f>
        <v>0.13917122752150118</v>
      </c>
      <c r="C3" s="4">
        <f>SUM(RoadFloodElevQuad_05SLR!D3:AG3)/RoadFloodElevQuad_05SLR!$IV3</f>
        <v>7.8186082877247848E-2</v>
      </c>
      <c r="D3" s="4">
        <f>SUM(RoadFloodElevQuad_05SLR!AH3:BK3)/RoadFloodElevQuad_05SLR!$IV3</f>
        <v>3.2838154808444098E-2</v>
      </c>
      <c r="E3" s="4">
        <f>SUM(RoadFloodElevQuad_05SLR!BL3:DS3)/RoadFloodElevQuad_05SLR!$IV3</f>
        <v>0.21579358874120408</v>
      </c>
      <c r="F3" s="4">
        <f>SUM(RoadFloodElevQuad_05SLR!DT3:IU3)/RoadFloodElevQuad_05SLR!$IV3</f>
        <v>0.53401094605160282</v>
      </c>
      <c r="G3" s="5">
        <f t="shared" ref="G3:G55" si="1">SUM(B3:F3)</f>
        <v>1</v>
      </c>
    </row>
    <row r="4" spans="1:7" x14ac:dyDescent="0.35">
      <c r="A4" s="1" t="s">
        <v>52</v>
      </c>
      <c r="B4" s="4">
        <f>RoadFloodElevQuad_05SLR!C4/RoadFloodElevQuad_05SLR!$IV4</f>
        <v>0.45870248330641994</v>
      </c>
      <c r="C4" s="4">
        <f>SUM(RoadFloodElevQuad_05SLR!D4:AG4)/RoadFloodElevQuad_05SLR!$IV4</f>
        <v>7.7968838650547725E-2</v>
      </c>
      <c r="D4" s="4">
        <f>SUM(RoadFloodElevQuad_05SLR!AH4:BK4)/RoadFloodElevQuad_05SLR!$IV4</f>
        <v>8.9774363898223714E-2</v>
      </c>
      <c r="E4" s="4">
        <f>SUM(RoadFloodElevQuad_05SLR!BL4:DS4)/RoadFloodElevQuad_05SLR!$IV4</f>
        <v>0.2974075852136342</v>
      </c>
      <c r="F4" s="4">
        <f>SUM(RoadFloodElevQuad_05SLR!DT4:IU4)/RoadFloodElevQuad_05SLR!$IV4</f>
        <v>7.614672893117444E-2</v>
      </c>
      <c r="G4" s="5">
        <f t="shared" si="1"/>
        <v>1</v>
      </c>
    </row>
    <row r="5" spans="1:7" x14ac:dyDescent="0.35">
      <c r="A5" s="1" t="s">
        <v>30</v>
      </c>
      <c r="B5" s="4">
        <f>RoadFloodElevQuad_05SLR!C5/RoadFloodElevQuad_05SLR!$IV5</f>
        <v>0.21435059037238874</v>
      </c>
      <c r="C5" s="4">
        <f>SUM(RoadFloodElevQuad_05SLR!D5:AG5)/RoadFloodElevQuad_05SLR!$IV5</f>
        <v>4.2506811989100821E-2</v>
      </c>
      <c r="D5" s="4">
        <f>SUM(RoadFloodElevQuad_05SLR!AH5:BK5)/RoadFloodElevQuad_05SLR!$IV5</f>
        <v>1.7438692098092644E-2</v>
      </c>
      <c r="E5" s="4">
        <f>SUM(RoadFloodElevQuad_05SLR!BL5:DS5)/RoadFloodElevQuad_05SLR!$IV5</f>
        <v>0.17329700272479565</v>
      </c>
      <c r="F5" s="4">
        <f>SUM(RoadFloodElevQuad_05SLR!DT5:IU5)/RoadFloodElevQuad_05SLR!$IV5</f>
        <v>0.55240690281562221</v>
      </c>
      <c r="G5" s="5">
        <f t="shared" si="1"/>
        <v>1</v>
      </c>
    </row>
    <row r="6" spans="1:7" x14ac:dyDescent="0.35">
      <c r="A6" s="1" t="s">
        <v>43</v>
      </c>
      <c r="B6" s="4">
        <f>RoadFloodElevQuad_05SLR!C6/RoadFloodElevQuad_05SLR!$IV6</f>
        <v>1</v>
      </c>
      <c r="C6" s="4">
        <f>SUM(RoadFloodElevQuad_05SLR!D6:AG6)/RoadFloodElevQuad_05SLR!$IV6</f>
        <v>0</v>
      </c>
      <c r="D6" s="4">
        <f>SUM(RoadFloodElevQuad_05SLR!AH6:BK6)/RoadFloodElevQuad_05SLR!$IV6</f>
        <v>0</v>
      </c>
      <c r="E6" s="4">
        <f>SUM(RoadFloodElevQuad_05SLR!BL6:DS6)/RoadFloodElevQuad_05SLR!$IV6</f>
        <v>0</v>
      </c>
      <c r="F6" s="4">
        <f>SUM(RoadFloodElevQuad_05SLR!DT6:IU6)/RoadFloodElevQuad_05SLR!$IV6</f>
        <v>0</v>
      </c>
      <c r="G6" s="5">
        <f t="shared" si="1"/>
        <v>1</v>
      </c>
    </row>
    <row r="7" spans="1:7" x14ac:dyDescent="0.35">
      <c r="A7" s="1" t="s">
        <v>44</v>
      </c>
      <c r="B7" s="4">
        <f>RoadFloodElevQuad_05SLR!C7/RoadFloodElevQuad_05SLR!$IV7</f>
        <v>0.54276261373035561</v>
      </c>
      <c r="C7" s="4">
        <f>SUM(RoadFloodElevQuad_05SLR!D7:AG7)/RoadFloodElevQuad_05SLR!$IV7</f>
        <v>8.8006617038875107E-2</v>
      </c>
      <c r="D7" s="4">
        <f>SUM(RoadFloodElevQuad_05SLR!AH7:BK7)/RoadFloodElevQuad_05SLR!$IV7</f>
        <v>8.7675765095119929E-2</v>
      </c>
      <c r="E7" s="4">
        <f>SUM(RoadFloodElevQuad_05SLR!BL7:DS7)/RoadFloodElevQuad_05SLR!$IV7</f>
        <v>0.24979321753515302</v>
      </c>
      <c r="F7" s="4">
        <f>SUM(RoadFloodElevQuad_05SLR!DT7:IU7)/RoadFloodElevQuad_05SLR!$IV7</f>
        <v>3.1761786600496278E-2</v>
      </c>
      <c r="G7" s="5">
        <f t="shared" si="1"/>
        <v>1</v>
      </c>
    </row>
    <row r="8" spans="1:7" x14ac:dyDescent="0.35">
      <c r="A8" s="1" t="s">
        <v>15</v>
      </c>
      <c r="B8" s="4">
        <f>RoadFloodElevQuad_05SLR!C8/RoadFloodElevQuad_05SLR!$IV8</f>
        <v>1</v>
      </c>
      <c r="C8" s="4">
        <f>SUM(RoadFloodElevQuad_05SLR!D8:AG8)/RoadFloodElevQuad_05SLR!$IV8</f>
        <v>0</v>
      </c>
      <c r="D8" s="4">
        <f>SUM(RoadFloodElevQuad_05SLR!AH8:BK8)/RoadFloodElevQuad_05SLR!$IV8</f>
        <v>0</v>
      </c>
      <c r="E8" s="4">
        <f>SUM(RoadFloodElevQuad_05SLR!BL8:DS8)/RoadFloodElevQuad_05SLR!$IV8</f>
        <v>0</v>
      </c>
      <c r="F8" s="4">
        <f>SUM(RoadFloodElevQuad_05SLR!DT8:IU8)/RoadFloodElevQuad_05SLR!$IV8</f>
        <v>0</v>
      </c>
      <c r="G8" s="5">
        <f t="shared" si="1"/>
        <v>1</v>
      </c>
    </row>
    <row r="9" spans="1:7" x14ac:dyDescent="0.35">
      <c r="A9" s="1" t="s">
        <v>28</v>
      </c>
      <c r="B9" s="4">
        <f>RoadFloodElevQuad_05SLR!C9/RoadFloodElevQuad_05SLR!$IV9</f>
        <v>0.99881683808429178</v>
      </c>
      <c r="C9" s="4">
        <f>SUM(RoadFloodElevQuad_05SLR!D9:AG9)/RoadFloodElevQuad_05SLR!$IV9</f>
        <v>0</v>
      </c>
      <c r="D9" s="4">
        <f>SUM(RoadFloodElevQuad_05SLR!AH9:BK9)/RoadFloodElevQuad_05SLR!$IV9</f>
        <v>0</v>
      </c>
      <c r="E9" s="4">
        <f>SUM(RoadFloodElevQuad_05SLR!BL9:DS9)/RoadFloodElevQuad_05SLR!$IV9</f>
        <v>1.0479434110558031E-3</v>
      </c>
      <c r="F9" s="4">
        <f>SUM(RoadFloodElevQuad_05SLR!DT9:IU9)/RoadFloodElevQuad_05SLR!$IV9</f>
        <v>1.3521850465236167E-4</v>
      </c>
      <c r="G9" s="5">
        <f t="shared" si="1"/>
        <v>1</v>
      </c>
    </row>
    <row r="10" spans="1:7" x14ac:dyDescent="0.35">
      <c r="A10" s="1" t="s">
        <v>20</v>
      </c>
      <c r="B10" s="4">
        <f>RoadFloodElevQuad_05SLR!C10/RoadFloodElevQuad_05SLR!$IV10</f>
        <v>0.60069891484274418</v>
      </c>
      <c r="C10" s="4">
        <f>SUM(RoadFloodElevQuad_05SLR!D10:AG10)/RoadFloodElevQuad_05SLR!$IV10</f>
        <v>3.8256391392311934E-2</v>
      </c>
      <c r="D10" s="4">
        <f>SUM(RoadFloodElevQuad_05SLR!AH10:BK10)/RoadFloodElevQuad_05SLR!$IV10</f>
        <v>2.2070995034026118E-2</v>
      </c>
      <c r="E10" s="4">
        <f>SUM(RoadFloodElevQuad_05SLR!BL10:DS10)/RoadFloodElevQuad_05SLR!$IV10</f>
        <v>0.14088651830053339</v>
      </c>
      <c r="F10" s="4">
        <f>SUM(RoadFloodElevQuad_05SLR!DT10:IU10)/RoadFloodElevQuad_05SLR!$IV10</f>
        <v>0.1980871804303844</v>
      </c>
      <c r="G10" s="5">
        <f t="shared" si="1"/>
        <v>1</v>
      </c>
    </row>
    <row r="11" spans="1:7" x14ac:dyDescent="0.35">
      <c r="A11" s="1" t="s">
        <v>61</v>
      </c>
      <c r="B11" s="4">
        <f>RoadFloodElevQuad_05SLR!C11/RoadFloodElevQuad_05SLR!$IV11</f>
        <v>1</v>
      </c>
      <c r="C11" s="4">
        <f>SUM(RoadFloodElevQuad_05SLR!D11:AG11)/RoadFloodElevQuad_05SLR!$IV11</f>
        <v>0</v>
      </c>
      <c r="D11" s="4">
        <f>SUM(RoadFloodElevQuad_05SLR!AH11:BK11)/RoadFloodElevQuad_05SLR!$IV11</f>
        <v>0</v>
      </c>
      <c r="E11" s="4">
        <f>SUM(RoadFloodElevQuad_05SLR!BL11:DS11)/RoadFloodElevQuad_05SLR!$IV11</f>
        <v>0</v>
      </c>
      <c r="F11" s="4">
        <f>SUM(RoadFloodElevQuad_05SLR!DT11:IU11)/RoadFloodElevQuad_05SLR!$IV11</f>
        <v>0</v>
      </c>
      <c r="G11" s="5">
        <f t="shared" si="1"/>
        <v>1</v>
      </c>
    </row>
    <row r="12" spans="1:7" x14ac:dyDescent="0.35">
      <c r="A12" s="1" t="s">
        <v>26</v>
      </c>
      <c r="B12" s="4">
        <f>RoadFloodElevQuad_05SLR!C12/RoadFloodElevQuad_05SLR!$IV12</f>
        <v>0.98880149488651981</v>
      </c>
      <c r="C12" s="4">
        <f>SUM(RoadFloodElevQuad_05SLR!D12:AG12)/RoadFloodElevQuad_05SLR!$IV12</f>
        <v>1.4195288172017099E-3</v>
      </c>
      <c r="D12" s="4">
        <f>SUM(RoadFloodElevQuad_05SLR!AH12:BK12)/RoadFloodElevQuad_05SLR!$IV12</f>
        <v>4.7317627240056999E-4</v>
      </c>
      <c r="E12" s="4">
        <f>SUM(RoadFloodElevQuad_05SLR!BL12:DS12)/RoadFloodElevQuad_05SLR!$IV12</f>
        <v>3.7854101792045599E-3</v>
      </c>
      <c r="F12" s="4">
        <f>SUM(RoadFloodElevQuad_05SLR!DT12:IU12)/RoadFloodElevQuad_05SLR!$IV12</f>
        <v>5.5203898446733171E-3</v>
      </c>
      <c r="G12" s="5">
        <f t="shared" si="1"/>
        <v>1</v>
      </c>
    </row>
    <row r="13" spans="1:7" x14ac:dyDescent="0.35">
      <c r="A13" s="1" t="s">
        <v>13</v>
      </c>
      <c r="B13" s="4">
        <f>RoadFloodElevQuad_05SLR!C13/RoadFloodElevQuad_05SLR!$IV13</f>
        <v>0.98252904594320978</v>
      </c>
      <c r="C13" s="4">
        <f>SUM(RoadFloodElevQuad_05SLR!D13:AG13)/RoadFloodElevQuad_05SLR!$IV13</f>
        <v>3.1239454273730895E-3</v>
      </c>
      <c r="D13" s="4">
        <f>SUM(RoadFloodElevQuad_05SLR!AH13:BK13)/RoadFloodElevQuad_05SLR!$IV13</f>
        <v>5.5536807597743815E-3</v>
      </c>
      <c r="E13" s="4">
        <f>SUM(RoadFloodElevQuad_05SLR!BL13:DS13)/RoadFloodElevQuad_05SLR!$IV13</f>
        <v>5.3222773947837823E-3</v>
      </c>
      <c r="F13" s="4">
        <f>SUM(RoadFloodElevQuad_05SLR!DT13:IU13)/RoadFloodElevQuad_05SLR!$IV13</f>
        <v>3.4710504748589888E-3</v>
      </c>
      <c r="G13" s="5">
        <f t="shared" si="1"/>
        <v>0.99999999999999989</v>
      </c>
    </row>
    <row r="14" spans="1:7" x14ac:dyDescent="0.35">
      <c r="A14" s="1" t="s">
        <v>40</v>
      </c>
      <c r="B14" s="4">
        <f>RoadFloodElevQuad_05SLR!C14/RoadFloodElevQuad_05SLR!$IV14</f>
        <v>0.99795409426770731</v>
      </c>
      <c r="C14" s="4">
        <f>SUM(RoadFloodElevQuad_05SLR!D14:AG14)/RoadFloodElevQuad_05SLR!$IV14</f>
        <v>2.4273457840760337E-4</v>
      </c>
      <c r="D14" s="4">
        <f>SUM(RoadFloodElevQuad_05SLR!AH14:BK14)/RoadFloodElevQuad_05SLR!$IV14</f>
        <v>9.3626194528647017E-4</v>
      </c>
      <c r="E14" s="4">
        <f>SUM(RoadFloodElevQuad_05SLR!BL14:DS14)/RoadFloodElevQuad_05SLR!$IV14</f>
        <v>4.5079278847126342E-4</v>
      </c>
      <c r="F14" s="4">
        <f>SUM(RoadFloodElevQuad_05SLR!DT14:IU14)/RoadFloodElevQuad_05SLR!$IV14</f>
        <v>4.1611642012732004E-4</v>
      </c>
      <c r="G14" s="5">
        <f t="shared" si="1"/>
        <v>1</v>
      </c>
    </row>
    <row r="15" spans="1:7" x14ac:dyDescent="0.35">
      <c r="A15" s="1" t="s">
        <v>48</v>
      </c>
      <c r="B15" s="4">
        <f>RoadFloodElevQuad_05SLR!C15/RoadFloodElevQuad_05SLR!$IV15</f>
        <v>0.89304101320296192</v>
      </c>
      <c r="C15" s="4">
        <f>SUM(RoadFloodElevQuad_05SLR!D15:AG15)/RoadFloodElevQuad_05SLR!$IV15</f>
        <v>1.7715818562217201E-2</v>
      </c>
      <c r="D15" s="4">
        <f>SUM(RoadFloodElevQuad_05SLR!AH15:BK15)/RoadFloodElevQuad_05SLR!$IV15</f>
        <v>1.3867037342936641E-2</v>
      </c>
      <c r="E15" s="4">
        <f>SUM(RoadFloodElevQuad_05SLR!BL15:DS15)/RoadFloodElevQuad_05SLR!$IV15</f>
        <v>5.4596996665341686E-2</v>
      </c>
      <c r="F15" s="4">
        <f>SUM(RoadFloodElevQuad_05SLR!DT15:IU15)/RoadFloodElevQuad_05SLR!$IV15</f>
        <v>2.0779134226542546E-2</v>
      </c>
      <c r="G15" s="5">
        <f t="shared" si="1"/>
        <v>0.99999999999999989</v>
      </c>
    </row>
    <row r="16" spans="1:7" x14ac:dyDescent="0.35">
      <c r="A16" s="1" t="s">
        <v>53</v>
      </c>
      <c r="B16" s="4">
        <f>RoadFloodElevQuad_05SLR!C16/RoadFloodElevQuad_05SLR!$IV16</f>
        <v>0.84294590391014113</v>
      </c>
      <c r="C16" s="4">
        <f>SUM(RoadFloodElevQuad_05SLR!D16:AG16)/RoadFloodElevQuad_05SLR!$IV16</f>
        <v>3.1925087597368305E-2</v>
      </c>
      <c r="D16" s="4">
        <f>SUM(RoadFloodElevQuad_05SLR!AH16:BK16)/RoadFloodElevQuad_05SLR!$IV16</f>
        <v>2.5463026125925128E-2</v>
      </c>
      <c r="E16" s="4">
        <f>SUM(RoadFloodElevQuad_05SLR!BL16:DS16)/RoadFloodElevQuad_05SLR!$IV16</f>
        <v>8.0029405108335033E-2</v>
      </c>
      <c r="F16" s="4">
        <f>SUM(RoadFloodElevQuad_05SLR!DT16:IU16)/RoadFloodElevQuad_05SLR!$IV16</f>
        <v>1.963657725823046E-2</v>
      </c>
      <c r="G16" s="5">
        <f t="shared" si="1"/>
        <v>1</v>
      </c>
    </row>
    <row r="17" spans="1:7" x14ac:dyDescent="0.35">
      <c r="A17" s="1" t="s">
        <v>34</v>
      </c>
      <c r="B17" s="4">
        <f>RoadFloodElevQuad_05SLR!C17/RoadFloodElevQuad_05SLR!$IV17</f>
        <v>0.86052124825239384</v>
      </c>
      <c r="C17" s="4">
        <f>SUM(RoadFloodElevQuad_05SLR!D17:AG17)/RoadFloodElevQuad_05SLR!$IV17</f>
        <v>1.6341765807591866E-2</v>
      </c>
      <c r="D17" s="4">
        <f>SUM(RoadFloodElevQuad_05SLR!AH17:BK17)/RoadFloodElevQuad_05SLR!$IV17</f>
        <v>6.647497955630589E-3</v>
      </c>
      <c r="E17" s="4">
        <f>SUM(RoadFloodElevQuad_05SLR!BL17:DS17)/RoadFloodElevQuad_05SLR!$IV17</f>
        <v>5.0410192830198632E-2</v>
      </c>
      <c r="F17" s="4">
        <f>SUM(RoadFloodElevQuad_05SLR!DT17:IU17)/RoadFloodElevQuad_05SLR!$IV17</f>
        <v>6.6079295154185022E-2</v>
      </c>
      <c r="G17" s="5">
        <f t="shared" si="1"/>
        <v>0.99999999999999989</v>
      </c>
    </row>
    <row r="18" spans="1:7" x14ac:dyDescent="0.35">
      <c r="A18" s="1" t="s">
        <v>50</v>
      </c>
      <c r="B18" s="4">
        <f>RoadFloodElevQuad_05SLR!C18/RoadFloodElevQuad_05SLR!$IV18</f>
        <v>1</v>
      </c>
      <c r="C18" s="4">
        <f>SUM(RoadFloodElevQuad_05SLR!D18:AG18)/RoadFloodElevQuad_05SLR!$IV18</f>
        <v>0</v>
      </c>
      <c r="D18" s="4">
        <f>SUM(RoadFloodElevQuad_05SLR!AH18:BK18)/RoadFloodElevQuad_05SLR!$IV18</f>
        <v>0</v>
      </c>
      <c r="E18" s="4">
        <f>SUM(RoadFloodElevQuad_05SLR!BL18:DS18)/RoadFloodElevQuad_05SLR!$IV18</f>
        <v>0</v>
      </c>
      <c r="F18" s="4">
        <f>SUM(RoadFloodElevQuad_05SLR!DT18:IU18)/RoadFloodElevQuad_05SLR!$IV18</f>
        <v>0</v>
      </c>
      <c r="G18" s="5">
        <f t="shared" si="1"/>
        <v>1</v>
      </c>
    </row>
    <row r="19" spans="1:7" x14ac:dyDescent="0.35">
      <c r="A19" s="1" t="s">
        <v>41</v>
      </c>
      <c r="B19" s="4">
        <f>RoadFloodElevQuad_05SLR!C19/RoadFloodElevQuad_05SLR!$IV19</f>
        <v>1</v>
      </c>
      <c r="C19" s="4">
        <f>SUM(RoadFloodElevQuad_05SLR!D19:AG19)/RoadFloodElevQuad_05SLR!$IV19</f>
        <v>0</v>
      </c>
      <c r="D19" s="4">
        <f>SUM(RoadFloodElevQuad_05SLR!AH19:BK19)/RoadFloodElevQuad_05SLR!$IV19</f>
        <v>0</v>
      </c>
      <c r="E19" s="4">
        <f>SUM(RoadFloodElevQuad_05SLR!BL19:DS19)/RoadFloodElevQuad_05SLR!$IV19</f>
        <v>0</v>
      </c>
      <c r="F19" s="4">
        <f>SUM(RoadFloodElevQuad_05SLR!DT19:IU19)/RoadFloodElevQuad_05SLR!$IV19</f>
        <v>0</v>
      </c>
      <c r="G19" s="5">
        <f t="shared" si="1"/>
        <v>1</v>
      </c>
    </row>
    <row r="20" spans="1:7" x14ac:dyDescent="0.35">
      <c r="A20" s="1" t="s">
        <v>49</v>
      </c>
      <c r="B20" s="4">
        <f>RoadFloodElevQuad_05SLR!C20/RoadFloodElevQuad_05SLR!$IV20</f>
        <v>1</v>
      </c>
      <c r="C20" s="4">
        <f>SUM(RoadFloodElevQuad_05SLR!D20:AG20)/RoadFloodElevQuad_05SLR!$IV20</f>
        <v>0</v>
      </c>
      <c r="D20" s="4">
        <f>SUM(RoadFloodElevQuad_05SLR!AH20:BK20)/RoadFloodElevQuad_05SLR!$IV20</f>
        <v>0</v>
      </c>
      <c r="E20" s="4">
        <f>SUM(RoadFloodElevQuad_05SLR!BL20:DS20)/RoadFloodElevQuad_05SLR!$IV20</f>
        <v>0</v>
      </c>
      <c r="F20" s="4">
        <f>SUM(RoadFloodElevQuad_05SLR!DT20:IU20)/RoadFloodElevQuad_05SLR!$IV20</f>
        <v>0</v>
      </c>
      <c r="G20" s="5">
        <f t="shared" si="1"/>
        <v>1</v>
      </c>
    </row>
    <row r="21" spans="1:7" x14ac:dyDescent="0.35">
      <c r="A21" s="1" t="s">
        <v>39</v>
      </c>
      <c r="B21" s="4">
        <f>RoadFloodElevQuad_05SLR!C21/RoadFloodElevQuad_05SLR!$IV21</f>
        <v>0.99981358788942654</v>
      </c>
      <c r="C21" s="4">
        <f>SUM(RoadFloodElevQuad_05SLR!D21:AG21)/RoadFloodElevQuad_05SLR!$IV21</f>
        <v>0</v>
      </c>
      <c r="D21" s="4">
        <f>SUM(RoadFloodElevQuad_05SLR!AH21:BK21)/RoadFloodElevQuad_05SLR!$IV21</f>
        <v>1.8641211057345025E-4</v>
      </c>
      <c r="E21" s="4">
        <f>SUM(RoadFloodElevQuad_05SLR!BL21:DS21)/RoadFloodElevQuad_05SLR!$IV21</f>
        <v>0</v>
      </c>
      <c r="F21" s="4">
        <f>SUM(RoadFloodElevQuad_05SLR!DT21:IU21)/RoadFloodElevQuad_05SLR!$IV21</f>
        <v>0</v>
      </c>
      <c r="G21" s="5">
        <f t="shared" si="1"/>
        <v>1</v>
      </c>
    </row>
    <row r="22" spans="1:7" x14ac:dyDescent="0.35">
      <c r="A22" s="1" t="s">
        <v>59</v>
      </c>
      <c r="B22" s="4">
        <f>RoadFloodElevQuad_05SLR!C22/RoadFloodElevQuad_05SLR!$IV22</f>
        <v>1</v>
      </c>
      <c r="C22" s="4">
        <f>SUM(RoadFloodElevQuad_05SLR!D22:AG22)/RoadFloodElevQuad_05SLR!$IV22</f>
        <v>0</v>
      </c>
      <c r="D22" s="4">
        <f>SUM(RoadFloodElevQuad_05SLR!AH22:BK22)/RoadFloodElevQuad_05SLR!$IV22</f>
        <v>0</v>
      </c>
      <c r="E22" s="4">
        <f>SUM(RoadFloodElevQuad_05SLR!BL22:DS22)/RoadFloodElevQuad_05SLR!$IV22</f>
        <v>0</v>
      </c>
      <c r="F22" s="4">
        <f>SUM(RoadFloodElevQuad_05SLR!DT22:IU22)/RoadFloodElevQuad_05SLR!$IV22</f>
        <v>0</v>
      </c>
      <c r="G22" s="5">
        <f t="shared" si="1"/>
        <v>1</v>
      </c>
    </row>
    <row r="23" spans="1:7" x14ac:dyDescent="0.35">
      <c r="A23" s="1" t="s">
        <v>42</v>
      </c>
      <c r="B23" s="4">
        <f>RoadFloodElevQuad_05SLR!C23/RoadFloodElevQuad_05SLR!$IV23</f>
        <v>1</v>
      </c>
      <c r="C23" s="4">
        <f>SUM(RoadFloodElevQuad_05SLR!D23:AG23)/RoadFloodElevQuad_05SLR!$IV23</f>
        <v>0</v>
      </c>
      <c r="D23" s="4">
        <f>SUM(RoadFloodElevQuad_05SLR!AH23:BK23)/RoadFloodElevQuad_05SLR!$IV23</f>
        <v>0</v>
      </c>
      <c r="E23" s="4">
        <f>SUM(RoadFloodElevQuad_05SLR!BL23:DS23)/RoadFloodElevQuad_05SLR!$IV23</f>
        <v>0</v>
      </c>
      <c r="F23" s="4">
        <f>SUM(RoadFloodElevQuad_05SLR!DT23:IU23)/RoadFloodElevQuad_05SLR!$IV23</f>
        <v>0</v>
      </c>
      <c r="G23" s="5">
        <f t="shared" si="1"/>
        <v>1</v>
      </c>
    </row>
    <row r="24" spans="1:7" x14ac:dyDescent="0.35">
      <c r="A24" s="1" t="s">
        <v>21</v>
      </c>
      <c r="B24" s="4">
        <f>RoadFloodElevQuad_05SLR!C24/RoadFloodElevQuad_05SLR!$IV24</f>
        <v>1</v>
      </c>
      <c r="C24" s="4">
        <f>SUM(RoadFloodElevQuad_05SLR!D24:AG24)/RoadFloodElevQuad_05SLR!$IV24</f>
        <v>0</v>
      </c>
      <c r="D24" s="4">
        <f>SUM(RoadFloodElevQuad_05SLR!AH24:BK24)/RoadFloodElevQuad_05SLR!$IV24</f>
        <v>0</v>
      </c>
      <c r="E24" s="4">
        <f>SUM(RoadFloodElevQuad_05SLR!BL24:DS24)/RoadFloodElevQuad_05SLR!$IV24</f>
        <v>0</v>
      </c>
      <c r="F24" s="4">
        <f>SUM(RoadFloodElevQuad_05SLR!DT24:IU24)/RoadFloodElevQuad_05SLR!$IV24</f>
        <v>0</v>
      </c>
      <c r="G24" s="5">
        <f t="shared" si="1"/>
        <v>1</v>
      </c>
    </row>
    <row r="25" spans="1:7" x14ac:dyDescent="0.35">
      <c r="A25" s="1" t="s">
        <v>31</v>
      </c>
      <c r="B25" s="4">
        <f>RoadFloodElevQuad_05SLR!C25/RoadFloodElevQuad_05SLR!$IV25</f>
        <v>1</v>
      </c>
      <c r="C25" s="4">
        <f>SUM(RoadFloodElevQuad_05SLR!D25:AG25)/RoadFloodElevQuad_05SLR!$IV25</f>
        <v>0</v>
      </c>
      <c r="D25" s="4">
        <f>SUM(RoadFloodElevQuad_05SLR!AH25:BK25)/RoadFloodElevQuad_05SLR!$IV25</f>
        <v>0</v>
      </c>
      <c r="E25" s="4">
        <f>SUM(RoadFloodElevQuad_05SLR!BL25:DS25)/RoadFloodElevQuad_05SLR!$IV25</f>
        <v>0</v>
      </c>
      <c r="F25" s="4">
        <f>SUM(RoadFloodElevQuad_05SLR!DT25:IU25)/RoadFloodElevQuad_05SLR!$IV25</f>
        <v>0</v>
      </c>
      <c r="G25" s="5">
        <f t="shared" si="1"/>
        <v>1</v>
      </c>
    </row>
    <row r="26" spans="1:7" x14ac:dyDescent="0.35">
      <c r="A26" s="1" t="s">
        <v>56</v>
      </c>
      <c r="B26" s="4">
        <f>RoadFloodElevQuad_05SLR!C26/RoadFloodElevQuad_05SLR!$IV26</f>
        <v>0.98867369648156</v>
      </c>
      <c r="C26" s="4">
        <f>SUM(RoadFloodElevQuad_05SLR!D26:AG26)/RoadFloodElevQuad_05SLR!$IV26</f>
        <v>1.58965663416702E-3</v>
      </c>
      <c r="D26" s="4">
        <f>SUM(RoadFloodElevQuad_05SLR!AH26:BK26)/RoadFloodElevQuad_05SLR!$IV26</f>
        <v>2.0665536244171257E-3</v>
      </c>
      <c r="E26" s="4">
        <f>SUM(RoadFloodElevQuad_05SLR!BL26:DS26)/RoadFloodElevQuad_05SLR!$IV26</f>
        <v>3.6562102585841459E-3</v>
      </c>
      <c r="F26" s="4">
        <f>SUM(RoadFloodElevQuad_05SLR!DT26:IU26)/RoadFloodElevQuad_05SLR!$IV26</f>
        <v>4.0138830012717251E-3</v>
      </c>
      <c r="G26" s="5">
        <f t="shared" si="1"/>
        <v>0.99999999999999989</v>
      </c>
    </row>
    <row r="27" spans="1:7" x14ac:dyDescent="0.35">
      <c r="A27" s="1" t="s">
        <v>45</v>
      </c>
      <c r="B27" s="4">
        <f>RoadFloodElevQuad_05SLR!C27/RoadFloodElevQuad_05SLR!$IV27</f>
        <v>0.80173204040451373</v>
      </c>
      <c r="C27" s="4">
        <f>SUM(RoadFloodElevQuad_05SLR!D27:AG27)/RoadFloodElevQuad_05SLR!$IV27</f>
        <v>2.1438173420765157E-2</v>
      </c>
      <c r="D27" s="4">
        <f>SUM(RoadFloodElevQuad_05SLR!AH27:BK27)/RoadFloodElevQuad_05SLR!$IV27</f>
        <v>1.7677706935483397E-2</v>
      </c>
      <c r="E27" s="4">
        <f>SUM(RoadFloodElevQuad_05SLR!BL27:DS27)/RoadFloodElevQuad_05SLR!$IV27</f>
        <v>9.1604260690531764E-2</v>
      </c>
      <c r="F27" s="4">
        <f>SUM(RoadFloodElevQuad_05SLR!DT27:IU27)/RoadFloodElevQuad_05SLR!$IV27</f>
        <v>6.7547818548705951E-2</v>
      </c>
      <c r="G27" s="5">
        <f t="shared" si="1"/>
        <v>1</v>
      </c>
    </row>
    <row r="28" spans="1:7" x14ac:dyDescent="0.35">
      <c r="A28" s="1" t="s">
        <v>25</v>
      </c>
      <c r="B28" s="4">
        <f>RoadFloodElevQuad_05SLR!C28/RoadFloodElevQuad_05SLR!$IV28</f>
        <v>0.88261007508724931</v>
      </c>
      <c r="C28" s="4">
        <f>SUM(RoadFloodElevQuad_05SLR!D28:AG28)/RoadFloodElevQuad_05SLR!$IV28</f>
        <v>9.0950752635104177E-3</v>
      </c>
      <c r="D28" s="4">
        <f>SUM(RoadFloodElevQuad_05SLR!AH28:BK28)/RoadFloodElevQuad_05SLR!$IV28</f>
        <v>4.6532943208657945E-3</v>
      </c>
      <c r="E28" s="4">
        <f>SUM(RoadFloodElevQuad_05SLR!BL28:DS28)/RoadFloodElevQuad_05SLR!$IV28</f>
        <v>2.7496739168752424E-2</v>
      </c>
      <c r="F28" s="4">
        <f>SUM(RoadFloodElevQuad_05SLR!DT28:IU28)/RoadFloodElevQuad_05SLR!$IV28</f>
        <v>7.6144816159622097E-2</v>
      </c>
      <c r="G28" s="5">
        <f t="shared" si="1"/>
        <v>1</v>
      </c>
    </row>
    <row r="29" spans="1:7" x14ac:dyDescent="0.35">
      <c r="A29" s="1" t="s">
        <v>18</v>
      </c>
      <c r="B29" s="4">
        <f>RoadFloodElevQuad_05SLR!C29/RoadFloodElevQuad_05SLR!$IV29</f>
        <v>0.9992018328283202</v>
      </c>
      <c r="C29" s="4">
        <f>SUM(RoadFloodElevQuad_05SLR!D29:AG29)/RoadFloodElevQuad_05SLR!$IV29</f>
        <v>2.6605572389328208E-4</v>
      </c>
      <c r="D29" s="4">
        <f>SUM(RoadFloodElevQuad_05SLR!AH29:BK29)/RoadFloodElevQuad_05SLR!$IV29</f>
        <v>0</v>
      </c>
      <c r="E29" s="4">
        <f>SUM(RoadFloodElevQuad_05SLR!BL29:DS29)/RoadFloodElevQuad_05SLR!$IV29</f>
        <v>3.5474096519104279E-4</v>
      </c>
      <c r="F29" s="4">
        <f>SUM(RoadFloodElevQuad_05SLR!DT29:IU29)/RoadFloodElevQuad_05SLR!$IV29</f>
        <v>1.773704825955214E-4</v>
      </c>
      <c r="G29" s="5">
        <f t="shared" si="1"/>
        <v>1</v>
      </c>
    </row>
    <row r="30" spans="1:7" x14ac:dyDescent="0.35">
      <c r="A30" s="1" t="s">
        <v>36</v>
      </c>
      <c r="B30" s="4">
        <f>RoadFloodElevQuad_05SLR!C30/RoadFloodElevQuad_05SLR!$IV30</f>
        <v>1</v>
      </c>
      <c r="C30" s="4">
        <f>SUM(RoadFloodElevQuad_05SLR!D30:AG30)/RoadFloodElevQuad_05SLR!$IV30</f>
        <v>0</v>
      </c>
      <c r="D30" s="4">
        <f>SUM(RoadFloodElevQuad_05SLR!AH30:BK30)/RoadFloodElevQuad_05SLR!$IV30</f>
        <v>0</v>
      </c>
      <c r="E30" s="4">
        <f>SUM(RoadFloodElevQuad_05SLR!BL30:DS30)/RoadFloodElevQuad_05SLR!$IV30</f>
        <v>0</v>
      </c>
      <c r="F30" s="4">
        <f>SUM(RoadFloodElevQuad_05SLR!DT30:IU30)/RoadFloodElevQuad_05SLR!$IV30</f>
        <v>0</v>
      </c>
      <c r="G30" s="5">
        <f t="shared" si="1"/>
        <v>1</v>
      </c>
    </row>
    <row r="31" spans="1:7" x14ac:dyDescent="0.35">
      <c r="A31" s="1" t="s">
        <v>14</v>
      </c>
      <c r="B31" s="4">
        <f>RoadFloodElevQuad_05SLR!C31/RoadFloodElevQuad_05SLR!$IV31</f>
        <v>0.99213961310881571</v>
      </c>
      <c r="C31" s="4">
        <f>SUM(RoadFloodElevQuad_05SLR!D31:AG31)/RoadFloodElevQuad_05SLR!$IV31</f>
        <v>6.8635394891837975E-4</v>
      </c>
      <c r="D31" s="4">
        <f>SUM(RoadFloodElevQuad_05SLR!AH31:BK31)/RoadFloodElevQuad_05SLR!$IV31</f>
        <v>5.8830338478718257E-4</v>
      </c>
      <c r="E31" s="4">
        <f>SUM(RoadFloodElevQuad_05SLR!BL31:DS31)/RoadFloodElevQuad_05SLR!$IV31</f>
        <v>1.748568393673015E-3</v>
      </c>
      <c r="F31" s="4">
        <f>SUM(RoadFloodElevQuad_05SLR!DT31:IU31)/RoadFloodElevQuad_05SLR!$IV31</f>
        <v>4.8371611638057237E-3</v>
      </c>
      <c r="G31" s="5">
        <f t="shared" si="1"/>
        <v>1</v>
      </c>
    </row>
    <row r="32" spans="1:7" x14ac:dyDescent="0.35">
      <c r="A32" s="1" t="s">
        <v>38</v>
      </c>
      <c r="B32" s="4">
        <f>RoadFloodElevQuad_05SLR!C32/RoadFloodElevQuad_05SLR!$IV32</f>
        <v>0.97906231745096406</v>
      </c>
      <c r="C32" s="4">
        <f>SUM(RoadFloodElevQuad_05SLR!D32:AG32)/RoadFloodElevQuad_05SLR!$IV32</f>
        <v>3.780840675033338E-3</v>
      </c>
      <c r="D32" s="4">
        <f>SUM(RoadFloodElevQuad_05SLR!AH32:BK32)/RoadFloodElevQuad_05SLR!$IV32</f>
        <v>2.3298153348854083E-3</v>
      </c>
      <c r="E32" s="4">
        <f>SUM(RoadFloodElevQuad_05SLR!BL32:DS32)/RoadFloodElevQuad_05SLR!$IV32</f>
        <v>8.1134797188553258E-3</v>
      </c>
      <c r="F32" s="4">
        <f>SUM(RoadFloodElevQuad_05SLR!DT32:IU32)/RoadFloodElevQuad_05SLR!$IV32</f>
        <v>6.7135468202619E-3</v>
      </c>
      <c r="G32" s="5">
        <f t="shared" si="1"/>
        <v>1</v>
      </c>
    </row>
    <row r="33" spans="1:7" x14ac:dyDescent="0.35">
      <c r="A33" s="1" t="s">
        <v>29</v>
      </c>
      <c r="B33" s="4">
        <f>RoadFloodElevQuad_05SLR!C33/RoadFloodElevQuad_05SLR!$IV33</f>
        <v>1</v>
      </c>
      <c r="C33" s="4">
        <f>SUM(RoadFloodElevQuad_05SLR!D33:AG33)/RoadFloodElevQuad_05SLR!$IV33</f>
        <v>0</v>
      </c>
      <c r="D33" s="4">
        <f>SUM(RoadFloodElevQuad_05SLR!AH33:BK33)/RoadFloodElevQuad_05SLR!$IV33</f>
        <v>0</v>
      </c>
      <c r="E33" s="4">
        <f>SUM(RoadFloodElevQuad_05SLR!BL33:DS33)/RoadFloodElevQuad_05SLR!$IV33</f>
        <v>0</v>
      </c>
      <c r="F33" s="4">
        <f>SUM(RoadFloodElevQuad_05SLR!DT33:IU33)/RoadFloodElevQuad_05SLR!$IV33</f>
        <v>0</v>
      </c>
      <c r="G33" s="5">
        <f t="shared" si="1"/>
        <v>1</v>
      </c>
    </row>
    <row r="34" spans="1:7" x14ac:dyDescent="0.35">
      <c r="A34" s="1" t="s">
        <v>54</v>
      </c>
      <c r="B34" s="4">
        <f>RoadFloodElevQuad_05SLR!C34/RoadFloodElevQuad_05SLR!$IV34</f>
        <v>0.99363442246484834</v>
      </c>
      <c r="C34" s="4">
        <f>SUM(RoadFloodElevQuad_05SLR!D34:AG34)/RoadFloodElevQuad_05SLR!$IV34</f>
        <v>4.0288465412352444E-4</v>
      </c>
      <c r="D34" s="4">
        <f>SUM(RoadFloodElevQuad_05SLR!AH34:BK34)/RoadFloodElevQuad_05SLR!$IV34</f>
        <v>8.8634623907175381E-4</v>
      </c>
      <c r="E34" s="4">
        <f>SUM(RoadFloodElevQuad_05SLR!BL34:DS34)/RoadFloodElevQuad_05SLR!$IV34</f>
        <v>2.4978848555658514E-3</v>
      </c>
      <c r="F34" s="4">
        <f>SUM(RoadFloodElevQuad_05SLR!DT34:IU34)/RoadFloodElevQuad_05SLR!$IV34</f>
        <v>2.5784617863905562E-3</v>
      </c>
      <c r="G34" s="5">
        <f t="shared" si="1"/>
        <v>1.0000000000000002</v>
      </c>
    </row>
    <row r="35" spans="1:7" x14ac:dyDescent="0.35">
      <c r="A35" s="1" t="s">
        <v>46</v>
      </c>
      <c r="B35" s="4">
        <f>RoadFloodElevQuad_05SLR!C35/RoadFloodElevQuad_05SLR!$IV35</f>
        <v>0.89966154730355374</v>
      </c>
      <c r="C35" s="4">
        <f>SUM(RoadFloodElevQuad_05SLR!D35:AG35)/RoadFloodElevQuad_05SLR!$IV35</f>
        <v>1.3777579105335419E-2</v>
      </c>
      <c r="D35" s="4">
        <f>SUM(RoadFloodElevQuad_05SLR!AH35:BK35)/RoadFloodElevQuad_05SLR!$IV35</f>
        <v>8.8125419074683107E-3</v>
      </c>
      <c r="E35" s="4">
        <f>SUM(RoadFloodElevQuad_05SLR!BL35:DS35)/RoadFloodElevQuad_05SLR!$IV35</f>
        <v>4.5499537022254864E-2</v>
      </c>
      <c r="F35" s="4">
        <f>SUM(RoadFloodElevQuad_05SLR!DT35:IU35)/RoadFloodElevQuad_05SLR!$IV35</f>
        <v>3.2248794661387657E-2</v>
      </c>
      <c r="G35" s="5">
        <f t="shared" si="1"/>
        <v>0.99999999999999989</v>
      </c>
    </row>
    <row r="36" spans="1:7" x14ac:dyDescent="0.35">
      <c r="A36" s="1" t="s">
        <v>37</v>
      </c>
      <c r="B36" s="4">
        <f>RoadFloodElevQuad_05SLR!C36/RoadFloodElevQuad_05SLR!$IV36</f>
        <v>0.48721328763511734</v>
      </c>
      <c r="C36" s="4">
        <f>SUM(RoadFloodElevQuad_05SLR!D36:AG36)/RoadFloodElevQuad_05SLR!$IV36</f>
        <v>4.620353282362246E-2</v>
      </c>
      <c r="D36" s="4">
        <f>SUM(RoadFloodElevQuad_05SLR!AH36:BK36)/RoadFloodElevQuad_05SLR!$IV36</f>
        <v>2.4518850514104931E-2</v>
      </c>
      <c r="E36" s="4">
        <f>SUM(RoadFloodElevQuad_05SLR!BL36:DS36)/RoadFloodElevQuad_05SLR!$IV36</f>
        <v>0.16734774584761403</v>
      </c>
      <c r="F36" s="4">
        <f>SUM(RoadFloodElevQuad_05SLR!DT36:IU36)/RoadFloodElevQuad_05SLR!$IV36</f>
        <v>0.27471658317954128</v>
      </c>
      <c r="G36" s="5">
        <f t="shared" si="1"/>
        <v>1</v>
      </c>
    </row>
    <row r="37" spans="1:7" x14ac:dyDescent="0.35">
      <c r="A37" s="1" t="s">
        <v>23</v>
      </c>
      <c r="B37" s="4">
        <f>RoadFloodElevQuad_05SLR!C37/RoadFloodElevQuad_05SLR!$IV37</f>
        <v>0.99723877608372691</v>
      </c>
      <c r="C37" s="4">
        <f>SUM(RoadFloodElevQuad_05SLR!D37:AG37)/RoadFloodElevQuad_05SLR!$IV37</f>
        <v>3.1686176088379286E-4</v>
      </c>
      <c r="D37" s="4">
        <f>SUM(RoadFloodElevQuad_05SLR!AH37:BK37)/RoadFloodElevQuad_05SLR!$IV37</f>
        <v>2.9422877796352189E-4</v>
      </c>
      <c r="E37" s="4">
        <f>SUM(RoadFloodElevQuad_05SLR!BL37:DS37)/RoadFloodElevQuad_05SLR!$IV37</f>
        <v>1.4937768727378805E-3</v>
      </c>
      <c r="F37" s="4">
        <f>SUM(RoadFloodElevQuad_05SLR!DT37:IU37)/RoadFloodElevQuad_05SLR!$IV37</f>
        <v>6.5635650468785659E-4</v>
      </c>
      <c r="G37" s="5">
        <f t="shared" si="1"/>
        <v>0.99999999999999989</v>
      </c>
    </row>
    <row r="38" spans="1:7" x14ac:dyDescent="0.35">
      <c r="A38" s="1" t="s">
        <v>16</v>
      </c>
      <c r="B38" s="4">
        <f>RoadFloodElevQuad_05SLR!C38/RoadFloodElevQuad_05SLR!$IV38</f>
        <v>1</v>
      </c>
      <c r="C38" s="4">
        <f>SUM(RoadFloodElevQuad_05SLR!D38:AG38)/RoadFloodElevQuad_05SLR!$IV38</f>
        <v>0</v>
      </c>
      <c r="D38" s="4">
        <f>SUM(RoadFloodElevQuad_05SLR!AH38:BK38)/RoadFloodElevQuad_05SLR!$IV38</f>
        <v>0</v>
      </c>
      <c r="E38" s="4">
        <f>SUM(RoadFloodElevQuad_05SLR!BL38:DS38)/RoadFloodElevQuad_05SLR!$IV38</f>
        <v>0</v>
      </c>
      <c r="F38" s="4">
        <f>SUM(RoadFloodElevQuad_05SLR!DT38:IU38)/RoadFloodElevQuad_05SLR!$IV38</f>
        <v>0</v>
      </c>
      <c r="G38" s="5">
        <f t="shared" si="1"/>
        <v>1</v>
      </c>
    </row>
    <row r="39" spans="1:7" x14ac:dyDescent="0.35">
      <c r="A39" s="1" t="s">
        <v>17</v>
      </c>
      <c r="B39" s="4">
        <f>RoadFloodElevQuad_05SLR!C39/RoadFloodElevQuad_05SLR!$IV39</f>
        <v>1</v>
      </c>
      <c r="C39" s="4">
        <f>SUM(RoadFloodElevQuad_05SLR!D39:AG39)/RoadFloodElevQuad_05SLR!$IV39</f>
        <v>0</v>
      </c>
      <c r="D39" s="4">
        <f>SUM(RoadFloodElevQuad_05SLR!AH39:BK39)/RoadFloodElevQuad_05SLR!$IV39</f>
        <v>0</v>
      </c>
      <c r="E39" s="4">
        <f>SUM(RoadFloodElevQuad_05SLR!BL39:DS39)/RoadFloodElevQuad_05SLR!$IV39</f>
        <v>0</v>
      </c>
      <c r="F39" s="4">
        <f>SUM(RoadFloodElevQuad_05SLR!DT39:IU39)/RoadFloodElevQuad_05SLR!$IV39</f>
        <v>0</v>
      </c>
      <c r="G39" s="5">
        <f t="shared" si="1"/>
        <v>1</v>
      </c>
    </row>
    <row r="40" spans="1:7" x14ac:dyDescent="0.35">
      <c r="A40" s="1" t="s">
        <v>60</v>
      </c>
      <c r="B40" s="4">
        <f>RoadFloodElevQuad_05SLR!C40/RoadFloodElevQuad_05SLR!$IV40</f>
        <v>1</v>
      </c>
      <c r="C40" s="4">
        <f>SUM(RoadFloodElevQuad_05SLR!D40:AG40)/RoadFloodElevQuad_05SLR!$IV40</f>
        <v>0</v>
      </c>
      <c r="D40" s="4">
        <f>SUM(RoadFloodElevQuad_05SLR!AH40:BK40)/RoadFloodElevQuad_05SLR!$IV40</f>
        <v>0</v>
      </c>
      <c r="E40" s="4">
        <f>SUM(RoadFloodElevQuad_05SLR!BL40:DS40)/RoadFloodElevQuad_05SLR!$IV40</f>
        <v>0</v>
      </c>
      <c r="F40" s="4">
        <f>SUM(RoadFloodElevQuad_05SLR!DT40:IU40)/RoadFloodElevQuad_05SLR!$IV40</f>
        <v>0</v>
      </c>
      <c r="G40" s="5">
        <f t="shared" si="1"/>
        <v>1</v>
      </c>
    </row>
    <row r="41" spans="1:7" x14ac:dyDescent="0.35">
      <c r="A41" s="1" t="s">
        <v>47</v>
      </c>
      <c r="B41" s="4">
        <f>RoadFloodElevQuad_05SLR!C41/RoadFloodElevQuad_05SLR!$IV41</f>
        <v>0.7261886989624543</v>
      </c>
      <c r="C41" s="4">
        <f>SUM(RoadFloodElevQuad_05SLR!D41:AG41)/RoadFloodElevQuad_05SLR!$IV41</f>
        <v>1.847428528775099E-2</v>
      </c>
      <c r="D41" s="4">
        <f>SUM(RoadFloodElevQuad_05SLR!AH41:BK41)/RoadFloodElevQuad_05SLR!$IV41</f>
        <v>1.9519295364633874E-2</v>
      </c>
      <c r="E41" s="4">
        <f>SUM(RoadFloodElevQuad_05SLR!BL41:DS41)/RoadFloodElevQuad_05SLR!$IV41</f>
        <v>0.15296335000373218</v>
      </c>
      <c r="F41" s="4">
        <f>SUM(RoadFloodElevQuad_05SLR!DT41:IU41)/RoadFloodElevQuad_05SLR!$IV41</f>
        <v>8.2854370381428677E-2</v>
      </c>
      <c r="G41" s="5">
        <f t="shared" si="1"/>
        <v>1</v>
      </c>
    </row>
    <row r="42" spans="1:7" x14ac:dyDescent="0.35">
      <c r="A42" s="1" t="s">
        <v>12</v>
      </c>
      <c r="B42" s="4">
        <f>RoadFloodElevQuad_05SLR!C42/RoadFloodElevQuad_05SLR!$IV42</f>
        <v>0.98629594270450793</v>
      </c>
      <c r="C42" s="4">
        <f>SUM(RoadFloodElevQuad_05SLR!D42:AG42)/RoadFloodElevQuad_05SLR!$IV42</f>
        <v>2.3294172937665383E-3</v>
      </c>
      <c r="D42" s="4">
        <f>SUM(RoadFloodElevQuad_05SLR!AH42:BK42)/RoadFloodElevQuad_05SLR!$IV42</f>
        <v>3.351091545418529E-3</v>
      </c>
      <c r="E42" s="4">
        <f>SUM(RoadFloodElevQuad_05SLR!BL42:DS42)/RoadFloodElevQuad_05SLR!$IV42</f>
        <v>4.3863881204258791E-3</v>
      </c>
      <c r="F42" s="4">
        <f>SUM(RoadFloodElevQuad_05SLR!DT42:IU42)/RoadFloodElevQuad_05SLR!$IV42</f>
        <v>3.6371603358810864E-3</v>
      </c>
      <c r="G42" s="5">
        <f t="shared" si="1"/>
        <v>1</v>
      </c>
    </row>
    <row r="43" spans="1:7" x14ac:dyDescent="0.35">
      <c r="A43" s="1" t="s">
        <v>51</v>
      </c>
      <c r="B43" s="4">
        <f>RoadFloodElevQuad_05SLR!C43/RoadFloodElevQuad_05SLR!$IV43</f>
        <v>0.98673330271415427</v>
      </c>
      <c r="C43" s="4">
        <f>SUM(RoadFloodElevQuad_05SLR!D43:AG43)/RoadFloodElevQuad_05SLR!$IV43</f>
        <v>2.7448339212094697E-3</v>
      </c>
      <c r="D43" s="4">
        <f>SUM(RoadFloodElevQuad_05SLR!AH43:BK43)/RoadFloodElevQuad_05SLR!$IV43</f>
        <v>2.6794807326092442E-3</v>
      </c>
      <c r="E43" s="4">
        <f>SUM(RoadFloodElevQuad_05SLR!BL43:DS43)/RoadFloodElevQuad_05SLR!$IV43</f>
        <v>5.293608276618263E-3</v>
      </c>
      <c r="F43" s="4">
        <f>SUM(RoadFloodElevQuad_05SLR!DT43:IU43)/RoadFloodElevQuad_05SLR!$IV43</f>
        <v>2.5487743554087933E-3</v>
      </c>
      <c r="G43" s="5">
        <f t="shared" si="1"/>
        <v>1.0000000000000002</v>
      </c>
    </row>
    <row r="44" spans="1:7" x14ac:dyDescent="0.35">
      <c r="A44" s="1" t="s">
        <v>57</v>
      </c>
      <c r="B44" s="4">
        <f>RoadFloodElevQuad_05SLR!C44/RoadFloodElevQuad_05SLR!$IV44</f>
        <v>0.99941530203304352</v>
      </c>
      <c r="C44" s="4">
        <f>SUM(RoadFloodElevQuad_05SLR!D44:AG44)/RoadFloodElevQuad_05SLR!$IV44</f>
        <v>1.4617449173911102E-4</v>
      </c>
      <c r="D44" s="4">
        <f>SUM(RoadFloodElevQuad_05SLR!AH44:BK44)/RoadFloodElevQuad_05SLR!$IV44</f>
        <v>0</v>
      </c>
      <c r="E44" s="4">
        <f>SUM(RoadFloodElevQuad_05SLR!BL44:DS44)/RoadFloodElevQuad_05SLR!$IV44</f>
        <v>2.9234898347822204E-4</v>
      </c>
      <c r="F44" s="4">
        <f>SUM(RoadFloodElevQuad_05SLR!DT44:IU44)/RoadFloodElevQuad_05SLR!$IV44</f>
        <v>1.4617449173911102E-4</v>
      </c>
      <c r="G44" s="5">
        <f t="shared" si="1"/>
        <v>1</v>
      </c>
    </row>
    <row r="45" spans="1:7" x14ac:dyDescent="0.35">
      <c r="A45" s="1" t="s">
        <v>64</v>
      </c>
      <c r="B45" s="4">
        <f>RoadFloodElevQuad_05SLR!C45/RoadFloodElevQuad_05SLR!$IV45</f>
        <v>0.97048439805552789</v>
      </c>
      <c r="C45" s="4">
        <f>SUM(RoadFloodElevQuad_05SLR!D45:AG45)/RoadFloodElevQuad_05SLR!$IV45</f>
        <v>1.2709678003385627E-2</v>
      </c>
      <c r="D45" s="4">
        <f>SUM(RoadFloodElevQuad_05SLR!AH45:BK45)/RoadFloodElevQuad_05SLR!$IV45</f>
        <v>6.268840468194121E-3</v>
      </c>
      <c r="E45" s="4">
        <f>SUM(RoadFloodElevQuad_05SLR!BL45:DS45)/RoadFloodElevQuad_05SLR!$IV45</f>
        <v>8.1743869209809257E-3</v>
      </c>
      <c r="F45" s="4">
        <f>SUM(RoadFloodElevQuad_05SLR!DT45:IU45)/RoadFloodElevQuad_05SLR!$IV45</f>
        <v>2.3626965519114307E-3</v>
      </c>
      <c r="G45" s="5">
        <f t="shared" si="1"/>
        <v>1</v>
      </c>
    </row>
    <row r="46" spans="1:7" x14ac:dyDescent="0.35">
      <c r="A46" s="1" t="s">
        <v>58</v>
      </c>
      <c r="B46" s="4">
        <f>RoadFloodElevQuad_05SLR!C46/RoadFloodElevQuad_05SLR!$IV46</f>
        <v>0.95338592357340435</v>
      </c>
      <c r="C46" s="4">
        <f>SUM(RoadFloodElevQuad_05SLR!D46:AG46)/RoadFloodElevQuad_05SLR!$IV46</f>
        <v>7.9909845302735382E-3</v>
      </c>
      <c r="D46" s="4">
        <f>SUM(RoadFloodElevQuad_05SLR!AH46:BK46)/RoadFloodElevQuad_05SLR!$IV46</f>
        <v>5.9420141378957077E-3</v>
      </c>
      <c r="E46" s="4">
        <f>SUM(RoadFloodElevQuad_05SLR!BL46:DS46)/RoadFloodElevQuad_05SLR!$IV46</f>
        <v>1.8030939452924905E-2</v>
      </c>
      <c r="F46" s="4">
        <f>SUM(RoadFloodElevQuad_05SLR!DT46:IU46)/RoadFloodElevQuad_05SLR!$IV46</f>
        <v>1.4650138305501485E-2</v>
      </c>
      <c r="G46" s="5">
        <f t="shared" si="1"/>
        <v>1</v>
      </c>
    </row>
    <row r="47" spans="1:7" x14ac:dyDescent="0.35">
      <c r="A47" s="1" t="s">
        <v>27</v>
      </c>
      <c r="B47" s="4">
        <f>RoadFloodElevQuad_05SLR!C47/RoadFloodElevQuad_05SLR!$IV47</f>
        <v>0.9550757886843656</v>
      </c>
      <c r="C47" s="4">
        <f>SUM(RoadFloodElevQuad_05SLR!D47:AG47)/RoadFloodElevQuad_05SLR!$IV47</f>
        <v>4.6597989680598455E-3</v>
      </c>
      <c r="D47" s="4">
        <f>SUM(RoadFloodElevQuad_05SLR!AH47:BK47)/RoadFloodElevQuad_05SLR!$IV47</f>
        <v>2.7316062916212889E-3</v>
      </c>
      <c r="E47" s="4">
        <f>SUM(RoadFloodElevQuad_05SLR!BL47:DS47)/RoadFloodElevQuad_05SLR!$IV47</f>
        <v>1.5586224134544999E-2</v>
      </c>
      <c r="F47" s="4">
        <f>SUM(RoadFloodElevQuad_05SLR!DT47:IU47)/RoadFloodElevQuad_05SLR!$IV47</f>
        <v>2.1946581921408293E-2</v>
      </c>
      <c r="G47" s="5">
        <f t="shared" si="1"/>
        <v>1</v>
      </c>
    </row>
    <row r="48" spans="1:7" x14ac:dyDescent="0.35">
      <c r="A48" s="1" t="s">
        <v>32</v>
      </c>
      <c r="B48" s="4">
        <f>RoadFloodElevQuad_05SLR!C48/RoadFloodElevQuad_05SLR!$IV48</f>
        <v>1</v>
      </c>
      <c r="C48" s="4">
        <f>SUM(RoadFloodElevQuad_05SLR!D48:AG48)/RoadFloodElevQuad_05SLR!$IV48</f>
        <v>0</v>
      </c>
      <c r="D48" s="4">
        <f>SUM(RoadFloodElevQuad_05SLR!AH48:BK48)/RoadFloodElevQuad_05SLR!$IV48</f>
        <v>0</v>
      </c>
      <c r="E48" s="4">
        <f>SUM(RoadFloodElevQuad_05SLR!BL48:DS48)/RoadFloodElevQuad_05SLR!$IV48</f>
        <v>0</v>
      </c>
      <c r="F48" s="4">
        <f>SUM(RoadFloodElevQuad_05SLR!DT48:IU48)/RoadFloodElevQuad_05SLR!$IV48</f>
        <v>0</v>
      </c>
      <c r="G48" s="5">
        <f t="shared" si="1"/>
        <v>1</v>
      </c>
    </row>
    <row r="49" spans="1:7" x14ac:dyDescent="0.35">
      <c r="A49" s="1" t="s">
        <v>11</v>
      </c>
      <c r="B49" s="4">
        <f>RoadFloodElevQuad_05SLR!C49/RoadFloodElevQuad_05SLR!$IV49</f>
        <v>0.80990490537614157</v>
      </c>
      <c r="C49" s="4">
        <f>SUM(RoadFloodElevQuad_05SLR!D49:AG49)/RoadFloodElevQuad_05SLR!$IV49</f>
        <v>1.3558045381790791E-2</v>
      </c>
      <c r="D49" s="4">
        <f>SUM(RoadFloodElevQuad_05SLR!AH49:BK49)/RoadFloodElevQuad_05SLR!$IV49</f>
        <v>4.5193484605969307E-3</v>
      </c>
      <c r="E49" s="4">
        <f>SUM(RoadFloodElevQuad_05SLR!BL49:DS49)/RoadFloodElevQuad_05SLR!$IV49</f>
        <v>6.7790226908953963E-2</v>
      </c>
      <c r="F49" s="4">
        <f>SUM(RoadFloodElevQuad_05SLR!DT49:IU49)/RoadFloodElevQuad_05SLR!$IV49</f>
        <v>0.10422747387251671</v>
      </c>
      <c r="G49" s="5">
        <f t="shared" si="1"/>
        <v>1</v>
      </c>
    </row>
    <row r="50" spans="1:7" x14ac:dyDescent="0.35">
      <c r="A50" s="1" t="s">
        <v>55</v>
      </c>
      <c r="B50" s="4">
        <f>RoadFloodElevQuad_05SLR!C50/RoadFloodElevQuad_05SLR!$IV50</f>
        <v>1</v>
      </c>
      <c r="C50" s="4">
        <f>SUM(RoadFloodElevQuad_05SLR!D50:AG50)/RoadFloodElevQuad_05SLR!$IV50</f>
        <v>0</v>
      </c>
      <c r="D50" s="4">
        <f>SUM(RoadFloodElevQuad_05SLR!AH50:BK50)/RoadFloodElevQuad_05SLR!$IV50</f>
        <v>0</v>
      </c>
      <c r="E50" s="4">
        <f>SUM(RoadFloodElevQuad_05SLR!BL50:DS50)/RoadFloodElevQuad_05SLR!$IV50</f>
        <v>0</v>
      </c>
      <c r="F50" s="4">
        <f>SUM(RoadFloodElevQuad_05SLR!DT50:IU50)/RoadFloodElevQuad_05SLR!$IV50</f>
        <v>0</v>
      </c>
      <c r="G50" s="5">
        <f t="shared" si="1"/>
        <v>1</v>
      </c>
    </row>
    <row r="51" spans="1:7" x14ac:dyDescent="0.35">
      <c r="A51" s="1" t="s">
        <v>22</v>
      </c>
      <c r="B51" s="4">
        <f>RoadFloodElevQuad_05SLR!C51/RoadFloodElevQuad_05SLR!$IV51</f>
        <v>1</v>
      </c>
      <c r="C51" s="4">
        <f>SUM(RoadFloodElevQuad_05SLR!D51:AG51)/RoadFloodElevQuad_05SLR!$IV51</f>
        <v>0</v>
      </c>
      <c r="D51" s="4">
        <f>SUM(RoadFloodElevQuad_05SLR!AH51:BK51)/RoadFloodElevQuad_05SLR!$IV51</f>
        <v>0</v>
      </c>
      <c r="E51" s="4">
        <f>SUM(RoadFloodElevQuad_05SLR!BL51:DS51)/RoadFloodElevQuad_05SLR!$IV51</f>
        <v>0</v>
      </c>
      <c r="F51" s="4">
        <f>SUM(RoadFloodElevQuad_05SLR!DT51:IU51)/RoadFloodElevQuad_05SLR!$IV51</f>
        <v>0</v>
      </c>
      <c r="G51" s="5">
        <f t="shared" si="1"/>
        <v>1</v>
      </c>
    </row>
    <row r="52" spans="1:7" x14ac:dyDescent="0.35">
      <c r="A52" s="1" t="s">
        <v>62</v>
      </c>
      <c r="B52" s="4">
        <f>RoadFloodElevQuad_05SLR!C52/RoadFloodElevQuad_05SLR!$IV52</f>
        <v>1</v>
      </c>
      <c r="C52" s="4">
        <f>SUM(RoadFloodElevQuad_05SLR!D52:AG52)/RoadFloodElevQuad_05SLR!$IV52</f>
        <v>0</v>
      </c>
      <c r="D52" s="4">
        <f>SUM(RoadFloodElevQuad_05SLR!AH52:BK52)/RoadFloodElevQuad_05SLR!$IV52</f>
        <v>0</v>
      </c>
      <c r="E52" s="4">
        <f>SUM(RoadFloodElevQuad_05SLR!BL52:DS52)/RoadFloodElevQuad_05SLR!$IV52</f>
        <v>0</v>
      </c>
      <c r="F52" s="4">
        <f>SUM(RoadFloodElevQuad_05SLR!DT52:IU52)/RoadFloodElevQuad_05SLR!$IV52</f>
        <v>0</v>
      </c>
      <c r="G52" s="5">
        <f t="shared" si="1"/>
        <v>1</v>
      </c>
    </row>
    <row r="53" spans="1:7" x14ac:dyDescent="0.35">
      <c r="A53" s="1" t="s">
        <v>24</v>
      </c>
      <c r="B53" s="4">
        <f>RoadFloodElevQuad_05SLR!C53/RoadFloodElevQuad_05SLR!$IV53</f>
        <v>0.99927016246370692</v>
      </c>
      <c r="C53" s="4">
        <f>SUM(RoadFloodElevQuad_05SLR!D53:AG53)/RoadFloodElevQuad_05SLR!$IV53</f>
        <v>1.0105442810211363E-4</v>
      </c>
      <c r="D53" s="4">
        <f>SUM(RoadFloodElevQuad_05SLR!AH53:BK53)/RoadFloodElevQuad_05SLR!$IV53</f>
        <v>1.3473923746948484E-4</v>
      </c>
      <c r="E53" s="4">
        <f>SUM(RoadFloodElevQuad_05SLR!BL53:DS53)/RoadFloodElevQuad_05SLR!$IV53</f>
        <v>3.5930463325195956E-4</v>
      </c>
      <c r="F53" s="4">
        <f>SUM(RoadFloodElevQuad_05SLR!DT53:IU53)/RoadFloodElevQuad_05SLR!$IV53</f>
        <v>1.3473923746948484E-4</v>
      </c>
      <c r="G53" s="5">
        <f t="shared" si="1"/>
        <v>1</v>
      </c>
    </row>
    <row r="54" spans="1:7" x14ac:dyDescent="0.35">
      <c r="A54" s="1" t="s">
        <v>19</v>
      </c>
      <c r="B54" s="4">
        <f>RoadFloodElevQuad_05SLR!C54/RoadFloodElevQuad_05SLR!$IV54</f>
        <v>0.9214005758002457</v>
      </c>
      <c r="C54" s="4">
        <f>SUM(RoadFloodElevQuad_05SLR!D54:AG54)/RoadFloodElevQuad_05SLR!$IV54</f>
        <v>9.3957684960133455E-3</v>
      </c>
      <c r="D54" s="4">
        <f>SUM(RoadFloodElevQuad_05SLR!AH54:BK54)/RoadFloodElevQuad_05SLR!$IV54</f>
        <v>5.2306340080899034E-3</v>
      </c>
      <c r="E54" s="4">
        <f>SUM(RoadFloodElevQuad_05SLR!BL54:DS54)/RoadFloodElevQuad_05SLR!$IV54</f>
        <v>3.6270034171322997E-2</v>
      </c>
      <c r="F54" s="4">
        <f>SUM(RoadFloodElevQuad_05SLR!DT54:IU54)/RoadFloodElevQuad_05SLR!$IV54</f>
        <v>2.770298752432801E-2</v>
      </c>
      <c r="G54" s="5">
        <f t="shared" si="1"/>
        <v>0.99999999999999989</v>
      </c>
    </row>
    <row r="55" spans="1:7" x14ac:dyDescent="0.35">
      <c r="A55" s="1" t="s">
        <v>35</v>
      </c>
      <c r="B55" s="4">
        <f>RoadFloodElevQuad_05SLR!C55/RoadFloodElevQuad_05SLR!$IV55</f>
        <v>0.99908086279749619</v>
      </c>
      <c r="C55" s="4">
        <f>SUM(RoadFloodElevQuad_05SLR!D55:AG55)/RoadFloodElevQuad_05SLR!$IV55</f>
        <v>1.0212635583375531E-4</v>
      </c>
      <c r="D55" s="4">
        <f>SUM(RoadFloodElevQuad_05SLR!AH55:BK55)/RoadFloodElevQuad_05SLR!$IV55</f>
        <v>1.0212635583375531E-4</v>
      </c>
      <c r="E55" s="4">
        <f>SUM(RoadFloodElevQuad_05SLR!BL55:DS55)/RoadFloodElevQuad_05SLR!$IV55</f>
        <v>2.5531588958438829E-4</v>
      </c>
      <c r="F55" s="4">
        <f>SUM(RoadFloodElevQuad_05SLR!DT55:IU55)/RoadFloodElevQuad_05SLR!$IV55</f>
        <v>4.595686012518989E-4</v>
      </c>
      <c r="G55" s="5">
        <f t="shared" si="1"/>
        <v>0.99999999999999989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L10" sqref="L10"/>
    </sheetView>
  </sheetViews>
  <sheetFormatPr defaultRowHeight="14.5" x14ac:dyDescent="0.35"/>
  <cols>
    <col min="1" max="1" width="33.453125" style="1" customWidth="1"/>
    <col min="2" max="2" width="13.453125" bestFit="1" customWidth="1"/>
    <col min="3" max="3" width="12.7265625" customWidth="1"/>
    <col min="4" max="8" width="10.7265625" customWidth="1"/>
    <col min="9" max="9" width="9.54296875" bestFit="1" customWidth="1"/>
  </cols>
  <sheetData>
    <row r="1" spans="1:9" x14ac:dyDescent="0.35">
      <c r="A1" s="1" t="s">
        <v>1</v>
      </c>
      <c r="B1" s="2" t="s">
        <v>72</v>
      </c>
      <c r="C1" t="s">
        <v>73</v>
      </c>
      <c r="D1" t="s">
        <v>65</v>
      </c>
      <c r="E1" t="s">
        <v>66</v>
      </c>
      <c r="F1" t="s">
        <v>67</v>
      </c>
      <c r="G1" t="s">
        <v>68</v>
      </c>
      <c r="H1" t="s">
        <v>69</v>
      </c>
      <c r="I1" t="s">
        <v>319</v>
      </c>
    </row>
    <row r="2" spans="1:9" x14ac:dyDescent="0.35">
      <c r="A2" s="1" t="s">
        <v>52</v>
      </c>
      <c r="B2" s="2">
        <v>441960.32945999998</v>
      </c>
      <c r="C2" s="6">
        <f t="shared" ref="C2:C49" si="0">B2/1609.34</f>
        <v>274.62209940721038</v>
      </c>
      <c r="D2" s="8">
        <f>$C2*Pec050SLR!B4</f>
        <v>125.96983896890991</v>
      </c>
      <c r="E2" s="8">
        <f>$C2*Pec050SLR!C4</f>
        <v>21.411966158555465</v>
      </c>
      <c r="F2" s="8">
        <f>$C2*Pec050SLR!D4</f>
        <v>24.654024286677071</v>
      </c>
      <c r="G2" s="8">
        <f>$C2*Pec050SLR!E4</f>
        <v>81.674695430997048</v>
      </c>
      <c r="H2" s="8">
        <f>$C2*Pec050SLR!F4</f>
        <v>20.911574562070889</v>
      </c>
      <c r="I2" s="6">
        <f t="shared" ref="I2:I33" si="1">SUM(E2:H2)</f>
        <v>148.65226043830046</v>
      </c>
    </row>
    <row r="3" spans="1:9" x14ac:dyDescent="0.35">
      <c r="A3" s="1" t="s">
        <v>63</v>
      </c>
      <c r="B3" s="2">
        <v>150842.075958</v>
      </c>
      <c r="C3" s="6">
        <f t="shared" si="0"/>
        <v>93.729153539960492</v>
      </c>
      <c r="D3" s="8">
        <f>$C3*Pec050SLR!B2</f>
        <v>11.947676873788254</v>
      </c>
      <c r="E3" s="8">
        <f>$C3*Pec050SLR!C2</f>
        <v>6.5724771335852346</v>
      </c>
      <c r="F3" s="8">
        <f>$C3*Pec050SLR!D2</f>
        <v>9.6466209381305283</v>
      </c>
      <c r="G3" s="8">
        <f>$C3*Pec050SLR!E2</f>
        <v>49.574075055209377</v>
      </c>
      <c r="H3" s="8">
        <f>$C3*Pec050SLR!F2</f>
        <v>15.988303539247097</v>
      </c>
      <c r="I3" s="6">
        <f t="shared" si="1"/>
        <v>81.781476666172239</v>
      </c>
    </row>
    <row r="4" spans="1:9" x14ac:dyDescent="0.35">
      <c r="A4" s="1" t="s">
        <v>19</v>
      </c>
      <c r="B4" s="2">
        <v>947943.77843399998</v>
      </c>
      <c r="C4" s="6">
        <f t="shared" si="0"/>
        <v>589.02641979569262</v>
      </c>
      <c r="D4" s="8">
        <f>$C4*Pec050SLR!B54</f>
        <v>542.72928236130838</v>
      </c>
      <c r="E4" s="8">
        <f>$C4*Pec050SLR!C54</f>
        <v>5.5343558784359006</v>
      </c>
      <c r="F4" s="8">
        <f>$C4*Pec050SLR!D54</f>
        <v>3.0809816230467897</v>
      </c>
      <c r="G4" s="62">
        <f>$C4*Pec050SLR!E54</f>
        <v>21.364008373801816</v>
      </c>
      <c r="H4" s="61">
        <f>$C4*Pec050SLR!F54</f>
        <v>16.317791559099664</v>
      </c>
      <c r="I4" s="6">
        <f t="shared" si="1"/>
        <v>46.297137434384169</v>
      </c>
    </row>
    <row r="5" spans="1:9" hidden="1" x14ac:dyDescent="0.35">
      <c r="A5" s="1" t="s">
        <v>53</v>
      </c>
      <c r="B5" s="2">
        <v>456124.64468199998</v>
      </c>
      <c r="C5" s="6">
        <f t="shared" si="0"/>
        <v>283.42341871947508</v>
      </c>
      <c r="D5" s="8">
        <f>$C5*Pec050SLR!B16</f>
        <v>238.91060988179032</v>
      </c>
      <c r="E5" s="8">
        <f>$C5*Pec050SLR!C16</f>
        <v>9.0483174697648376</v>
      </c>
      <c r="F5" s="8">
        <f>$C5*Pec050SLR!D16</f>
        <v>7.216817915553011</v>
      </c>
      <c r="G5" s="8">
        <f>$C5*Pec050SLR!E16</f>
        <v>22.682207593890137</v>
      </c>
      <c r="H5" s="8">
        <f>$C5*Pec050SLR!F16</f>
        <v>5.5654658584767738</v>
      </c>
      <c r="I5" s="6">
        <f t="shared" si="1"/>
        <v>44.512808837684759</v>
      </c>
    </row>
    <row r="6" spans="1:9" x14ac:dyDescent="0.35">
      <c r="A6" s="1" t="s">
        <v>47</v>
      </c>
      <c r="B6" s="2">
        <v>258101.051224</v>
      </c>
      <c r="C6" s="6">
        <f t="shared" si="0"/>
        <v>160.37695653124885</v>
      </c>
      <c r="D6" s="8">
        <f>$C6*Pec050SLR!B41</f>
        <v>116.46393340698569</v>
      </c>
      <c r="E6" s="8">
        <f>$C6*Pec050SLR!C41</f>
        <v>2.9628496485395308</v>
      </c>
      <c r="F6" s="8">
        <f>$C6*Pec050SLR!D41</f>
        <v>3.1304451842144942</v>
      </c>
      <c r="G6" s="62">
        <f>$C6*Pec050SLR!E41</f>
        <v>24.53179653442276</v>
      </c>
      <c r="H6" s="61">
        <f>$C6*Pec050SLR!F41</f>
        <v>13.28793175708638</v>
      </c>
      <c r="I6" s="6">
        <f t="shared" si="1"/>
        <v>43.913023124263162</v>
      </c>
    </row>
    <row r="7" spans="1:9" hidden="1" x14ac:dyDescent="0.35">
      <c r="A7" s="1" t="s">
        <v>48</v>
      </c>
      <c r="B7" s="2">
        <v>619155.31585100002</v>
      </c>
      <c r="C7" s="6">
        <f t="shared" si="0"/>
        <v>384.72623302161139</v>
      </c>
      <c r="D7" s="8">
        <f>$C7*Pec050SLR!B15</f>
        <v>343.57630494337866</v>
      </c>
      <c r="E7" s="8">
        <f>$C7*Pec050SLR!C15</f>
        <v>6.815740140336163</v>
      </c>
      <c r="F7" s="8">
        <f>$C7*Pec050SLR!D15</f>
        <v>5.3350130401180289</v>
      </c>
      <c r="G7" s="8">
        <f>$C7*Pec050SLR!E15</f>
        <v>21.004896861350385</v>
      </c>
      <c r="H7" s="8">
        <f>$C7*Pec050SLR!F15</f>
        <v>7.994278036428148</v>
      </c>
      <c r="I7" s="6">
        <f t="shared" si="1"/>
        <v>41.149928078232726</v>
      </c>
    </row>
    <row r="8" spans="1:9" x14ac:dyDescent="0.35">
      <c r="A8" s="1" t="s">
        <v>45</v>
      </c>
      <c r="B8" s="2">
        <v>257749.15145999999</v>
      </c>
      <c r="C8" s="6">
        <f t="shared" si="0"/>
        <v>160.15829561186573</v>
      </c>
      <c r="D8" s="8">
        <f>$C8*Pec050SLR!B27</f>
        <v>128.40403712861038</v>
      </c>
      <c r="E8" s="8">
        <f>$C8*Pec050SLR!C27</f>
        <v>3.4335013161013488</v>
      </c>
      <c r="F8" s="8">
        <f>$C8*Pec050SLR!D27</f>
        <v>2.8312314131130787</v>
      </c>
      <c r="G8" s="8">
        <f>$C8*Pec050SLR!E27</f>
        <v>14.671182262980597</v>
      </c>
      <c r="H8" s="8">
        <f>$C8*Pec050SLR!F27</f>
        <v>10.818343491060315</v>
      </c>
      <c r="I8" s="6">
        <f t="shared" si="1"/>
        <v>31.754258483255338</v>
      </c>
    </row>
    <row r="9" spans="1:9" x14ac:dyDescent="0.35">
      <c r="A9" s="1" t="s">
        <v>37</v>
      </c>
      <c r="B9" s="2">
        <v>63903.371369499997</v>
      </c>
      <c r="C9" s="6">
        <f t="shared" si="0"/>
        <v>39.707812749015126</v>
      </c>
      <c r="D9" s="8">
        <f>$C9*Pec050SLR!B36</f>
        <v>19.346173994247287</v>
      </c>
      <c r="E9" s="8">
        <f>$C9*Pec050SLR!C36</f>
        <v>1.8346412297033747</v>
      </c>
      <c r="F9" s="8">
        <f>$C9*Pec050SLR!D36</f>
        <v>0.97358992503517183</v>
      </c>
      <c r="G9" s="8">
        <f>$C9*Pec050SLR!E36</f>
        <v>6.6450129560868314</v>
      </c>
      <c r="H9" s="8">
        <f>$C9*Pec050SLR!F36</f>
        <v>10.908394643942463</v>
      </c>
      <c r="I9" s="6">
        <f t="shared" si="1"/>
        <v>20.361638754767839</v>
      </c>
    </row>
    <row r="10" spans="1:9" x14ac:dyDescent="0.35">
      <c r="A10" s="1" t="s">
        <v>34</v>
      </c>
      <c r="B10" s="2">
        <v>224414.91126600001</v>
      </c>
      <c r="C10" s="6">
        <f t="shared" si="0"/>
        <v>139.44530755837798</v>
      </c>
      <c r="D10" s="8">
        <f>$C10*Pec050SLR!B17</f>
        <v>119.99565012307438</v>
      </c>
      <c r="E10" s="8">
        <f>$C10*Pec050SLR!C17</f>
        <v>2.2787825590866326</v>
      </c>
      <c r="F10" s="8">
        <f>$C10*Pec050SLR!D17</f>
        <v>0.92696239691659632</v>
      </c>
      <c r="G10" s="8">
        <f>$C10*Pec050SLR!E17</f>
        <v>7.0294648432841882</v>
      </c>
      <c r="H10" s="8">
        <f>$C10*Pec050SLR!F17</f>
        <v>9.2144476360161658</v>
      </c>
      <c r="I10" s="6">
        <f t="shared" si="1"/>
        <v>19.449657435303585</v>
      </c>
    </row>
    <row r="11" spans="1:9" x14ac:dyDescent="0.35">
      <c r="A11" s="1" t="s">
        <v>20</v>
      </c>
      <c r="B11" s="2">
        <v>73176.030541200002</v>
      </c>
      <c r="C11" s="6">
        <f t="shared" si="0"/>
        <v>45.469590354555287</v>
      </c>
      <c r="D11" s="8">
        <f>$C11*Pec050SLR!B10</f>
        <v>27.313533584325469</v>
      </c>
      <c r="E11" s="8">
        <f>$C11*Pec050SLR!C10</f>
        <v>1.7395024450519585</v>
      </c>
      <c r="F11" s="8">
        <f>$C11*Pec050SLR!D10</f>
        <v>1.0035591029145916</v>
      </c>
      <c r="G11" s="8">
        <f>$C11*Pec050SLR!E10</f>
        <v>6.4060522736048098</v>
      </c>
      <c r="H11" s="8">
        <f>$C11*Pec050SLR!F10</f>
        <v>9.0069429486584589</v>
      </c>
      <c r="I11" s="6">
        <f t="shared" si="1"/>
        <v>18.156056770229817</v>
      </c>
    </row>
    <row r="12" spans="1:9" x14ac:dyDescent="0.35">
      <c r="A12" s="1" t="s">
        <v>46</v>
      </c>
      <c r="B12" s="2">
        <v>269016.49714300002</v>
      </c>
      <c r="C12" s="6">
        <f t="shared" si="0"/>
        <v>167.15951703369086</v>
      </c>
      <c r="D12" s="8">
        <f>$C12*Pec050SLR!B35</f>
        <v>150.38698974104506</v>
      </c>
      <c r="E12" s="8">
        <f>$C12*Pec050SLR!C35</f>
        <v>2.3030534691413393</v>
      </c>
      <c r="F12" s="8">
        <f>$C12*Pec050SLR!D35</f>
        <v>1.4731002490915637</v>
      </c>
      <c r="G12" s="8">
        <f>$C12*Pec050SLR!E35</f>
        <v>7.60568063389666</v>
      </c>
      <c r="H12" s="8">
        <f>$C12*Pec050SLR!F35</f>
        <v>5.3906929405162289</v>
      </c>
      <c r="I12" s="6">
        <f t="shared" si="1"/>
        <v>16.77252729264579</v>
      </c>
    </row>
    <row r="13" spans="1:9" x14ac:dyDescent="0.35">
      <c r="A13" s="1" t="s">
        <v>30</v>
      </c>
      <c r="B13" s="2">
        <v>23473.477617699999</v>
      </c>
      <c r="C13" s="6">
        <f t="shared" si="0"/>
        <v>14.585779025998235</v>
      </c>
      <c r="D13" s="8">
        <f>$C13*Pec050SLR!B5</f>
        <v>3.1264703452639271</v>
      </c>
      <c r="E13" s="8">
        <f>$C13*Pec050SLR!C5</f>
        <v>0.61999496677267707</v>
      </c>
      <c r="F13" s="8">
        <f>$C13*Pec050SLR!D5</f>
        <v>0.25435690944520084</v>
      </c>
      <c r="G13" s="8">
        <f>$C13*Pec050SLR!E5</f>
        <v>2.5276717876116832</v>
      </c>
      <c r="H13" s="8">
        <f>$C13*Pec050SLR!F5</f>
        <v>8.0572850169047481</v>
      </c>
      <c r="I13" s="6">
        <f t="shared" si="1"/>
        <v>11.45930868073431</v>
      </c>
    </row>
    <row r="14" spans="1:9" x14ac:dyDescent="0.35">
      <c r="A14" s="1" t="s">
        <v>25</v>
      </c>
      <c r="B14" s="2">
        <v>139626.16870099999</v>
      </c>
      <c r="C14" s="6">
        <f t="shared" si="0"/>
        <v>86.759894553667962</v>
      </c>
      <c r="D14" s="8">
        <f>$C14*Pec050SLR!B28</f>
        <v>76.575157046574716</v>
      </c>
      <c r="E14" s="8">
        <f>$C14*Pec050SLR!C28</f>
        <v>0.78908777081983772</v>
      </c>
      <c r="F14" s="8">
        <f>$C14*Pec050SLR!D28</f>
        <v>0.40371932460549831</v>
      </c>
      <c r="G14" s="8">
        <f>$C14*Pec050SLR!E28</f>
        <v>2.3856141908506721</v>
      </c>
      <c r="H14" s="8">
        <f>$C14*Pec050SLR!F28</f>
        <v>6.606316220817245</v>
      </c>
      <c r="I14" s="6">
        <f t="shared" si="1"/>
        <v>10.184737507093253</v>
      </c>
    </row>
    <row r="15" spans="1:9" x14ac:dyDescent="0.35">
      <c r="A15" s="1" t="s">
        <v>27</v>
      </c>
      <c r="B15" s="2">
        <v>330155.34488699998</v>
      </c>
      <c r="C15" s="6">
        <f t="shared" si="0"/>
        <v>205.14953017199596</v>
      </c>
      <c r="D15" s="8">
        <f>$C15*Pec050SLR!B47</f>
        <v>195.93334932724611</v>
      </c>
      <c r="E15" s="8">
        <f>$C15*Pec050SLR!C47</f>
        <v>0.95595556899342893</v>
      </c>
      <c r="F15" s="8">
        <f>$C15*Pec050SLR!D47</f>
        <v>0.56038774734097563</v>
      </c>
      <c r="G15" s="8">
        <f>$C15*Pec050SLR!E47</f>
        <v>3.1975065583573312</v>
      </c>
      <c r="H15" s="8">
        <f>$C15*Pec050SLR!F47</f>
        <v>4.5023309700581313</v>
      </c>
      <c r="I15" s="6">
        <f t="shared" si="1"/>
        <v>9.2161808447498679</v>
      </c>
    </row>
    <row r="16" spans="1:9" x14ac:dyDescent="0.35">
      <c r="A16" s="1" t="s">
        <v>44</v>
      </c>
      <c r="B16" s="2">
        <v>27855.313017199998</v>
      </c>
      <c r="C16" s="6">
        <f t="shared" si="0"/>
        <v>17.308532079734551</v>
      </c>
      <c r="D16" s="8">
        <f>$C16*Pec050SLR!B7</f>
        <v>9.3944241114324321</v>
      </c>
      <c r="E16" s="8">
        <f>$C16*Pec050SLR!C7</f>
        <v>1.5232653542462831</v>
      </c>
      <c r="F16" s="8">
        <f>$C16*Pec050SLR!D7</f>
        <v>1.5175387927641542</v>
      </c>
      <c r="G16" s="8">
        <f>$C16*Pec050SLR!E7</f>
        <v>4.3235539190073071</v>
      </c>
      <c r="H16" s="8">
        <f>$C16*Pec050SLR!F7</f>
        <v>0.54974990228437282</v>
      </c>
      <c r="I16" s="6">
        <f t="shared" si="1"/>
        <v>7.9141079683021172</v>
      </c>
    </row>
    <row r="17" spans="1:9" x14ac:dyDescent="0.35">
      <c r="A17" s="1" t="s">
        <v>38</v>
      </c>
      <c r="B17" s="2">
        <v>447236.94541400002</v>
      </c>
      <c r="C17" s="6">
        <f t="shared" si="0"/>
        <v>277.90084470279743</v>
      </c>
      <c r="D17" s="8">
        <f>$C17*Pec050SLR!B32</f>
        <v>272.08224503630134</v>
      </c>
      <c r="E17" s="8">
        <f>$C17*Pec050SLR!C32</f>
        <v>1.0506988172784595</v>
      </c>
      <c r="F17" s="8">
        <f>$C17*Pec050SLR!D32</f>
        <v>0.64745764956618579</v>
      </c>
      <c r="G17" s="8">
        <f>$C17*Pec050SLR!E32</f>
        <v>2.2547428673489103</v>
      </c>
      <c r="H17" s="8">
        <f>$C17*Pec050SLR!F32</f>
        <v>1.8657003323025618</v>
      </c>
      <c r="I17" s="6">
        <f t="shared" si="1"/>
        <v>5.8185996664961177</v>
      </c>
    </row>
    <row r="18" spans="1:9" x14ac:dyDescent="0.35">
      <c r="A18" s="1" t="s">
        <v>12</v>
      </c>
      <c r="B18" s="2">
        <v>682268.64138799999</v>
      </c>
      <c r="C18" s="6">
        <f t="shared" si="0"/>
        <v>423.94313282960718</v>
      </c>
      <c r="D18" s="8">
        <f>$C18*Pec050SLR!B42</f>
        <v>418.13339184727982</v>
      </c>
      <c r="E18" s="8">
        <f>$C18*Pec050SLR!C42</f>
        <v>0.98754046518685168</v>
      </c>
      <c r="F18" s="8">
        <f>$C18*Pec050SLR!D42</f>
        <v>1.420672248163541</v>
      </c>
      <c r="G18" s="8">
        <f>$C18*Pec050SLR!E42</f>
        <v>1.8595791215799193</v>
      </c>
      <c r="H18" s="8">
        <f>$C18*Pec050SLR!F42</f>
        <v>1.5419491473970142</v>
      </c>
      <c r="I18" s="6">
        <f t="shared" si="1"/>
        <v>5.8097409823273267</v>
      </c>
    </row>
    <row r="19" spans="1:9" x14ac:dyDescent="0.35">
      <c r="A19" s="1" t="s">
        <v>26</v>
      </c>
      <c r="B19" s="2">
        <v>754971.44380600005</v>
      </c>
      <c r="C19" s="6">
        <f t="shared" si="0"/>
        <v>469.11867213019008</v>
      </c>
      <c r="D19" s="8">
        <f>$C19*Pec050SLR!B12</f>
        <v>463.86524428151108</v>
      </c>
      <c r="E19" s="8">
        <f>$C19*Pec050SLR!C12</f>
        <v>0.66592747377620554</v>
      </c>
      <c r="F19" s="8">
        <f>$C19*Pec050SLR!D12</f>
        <v>0.22197582459206849</v>
      </c>
      <c r="G19" s="8">
        <f>$C19*Pec050SLR!E12</f>
        <v>1.7758065967365479</v>
      </c>
      <c r="H19" s="8">
        <f>$C19*Pec050SLR!F12</f>
        <v>2.5897179535741328</v>
      </c>
      <c r="I19" s="6">
        <f t="shared" si="1"/>
        <v>5.253427848678955</v>
      </c>
    </row>
    <row r="20" spans="1:9" x14ac:dyDescent="0.35">
      <c r="A20" s="1" t="s">
        <v>11</v>
      </c>
      <c r="B20" s="2">
        <v>43557.058618000003</v>
      </c>
      <c r="C20" s="6">
        <f t="shared" si="0"/>
        <v>27.065168713882713</v>
      </c>
      <c r="D20" s="8">
        <f>$C20*Pec050SLR!B49</f>
        <v>21.920212906206487</v>
      </c>
      <c r="E20" s="8">
        <f>$C20*Pec050SLR!C49</f>
        <v>0.36695078568864614</v>
      </c>
      <c r="F20" s="8">
        <f>$C20*Pec050SLR!D49</f>
        <v>0.12231692856288205</v>
      </c>
      <c r="G20" s="8">
        <f>$C20*Pec050SLR!E49</f>
        <v>1.8347539284432308</v>
      </c>
      <c r="H20" s="8">
        <f>$C20*Pec050SLR!F49</f>
        <v>2.8209341649814674</v>
      </c>
      <c r="I20" s="6">
        <f t="shared" si="1"/>
        <v>5.1449558076762258</v>
      </c>
    </row>
    <row r="21" spans="1:9" x14ac:dyDescent="0.35">
      <c r="A21" s="1" t="s">
        <v>51</v>
      </c>
      <c r="B21" s="2">
        <v>421469.35092300002</v>
      </c>
      <c r="C21" s="6">
        <f t="shared" si="0"/>
        <v>261.88956399704227</v>
      </c>
      <c r="D21" s="8">
        <f>$C21*Pec050SLR!B43</f>
        <v>258.41515442917137</v>
      </c>
      <c r="E21" s="8">
        <f>$C21*Pec050SLR!C43</f>
        <v>0.71884335886983997</v>
      </c>
      <c r="F21" s="8">
        <f>$C21*Pec050SLR!D43</f>
        <v>0.70172804080151041</v>
      </c>
      <c r="G21" s="8">
        <f>$C21*Pec050SLR!E43</f>
        <v>1.3863407635346912</v>
      </c>
      <c r="H21" s="8">
        <f>$C21*Pec050SLR!F43</f>
        <v>0.6674974046648513</v>
      </c>
      <c r="I21" s="6">
        <f t="shared" si="1"/>
        <v>3.4744095678708931</v>
      </c>
    </row>
    <row r="22" spans="1:9" x14ac:dyDescent="0.35">
      <c r="A22" s="1" t="s">
        <v>58</v>
      </c>
      <c r="B22" s="2">
        <v>117923.886789</v>
      </c>
      <c r="C22" s="6">
        <f t="shared" si="0"/>
        <v>73.27468825046293</v>
      </c>
      <c r="D22" s="8">
        <f>$C22*Pec050SLR!B46</f>
        <v>69.859056332220874</v>
      </c>
      <c r="E22" s="8">
        <f>$C22*Pec050SLR!C46</f>
        <v>0.58553690027006544</v>
      </c>
      <c r="F22" s="8">
        <f>$C22*Pec050SLR!D46</f>
        <v>0.43539923353415122</v>
      </c>
      <c r="G22" s="8">
        <f>$C22*Pec050SLR!E46</f>
        <v>1.3212114672760451</v>
      </c>
      <c r="H22" s="8">
        <f>$C22*Pec050SLR!F46</f>
        <v>1.0734843171617865</v>
      </c>
      <c r="I22" s="6">
        <f t="shared" si="1"/>
        <v>3.415631918242048</v>
      </c>
    </row>
    <row r="23" spans="1:9" x14ac:dyDescent="0.35">
      <c r="A23" s="1" t="s">
        <v>64</v>
      </c>
      <c r="B23" s="2">
        <v>165921.93108800001</v>
      </c>
      <c r="C23" s="6">
        <f t="shared" si="0"/>
        <v>103.09936439037122</v>
      </c>
      <c r="D23" s="8">
        <f>$C23*Pec050SLR!B45</f>
        <v>100.05632459029694</v>
      </c>
      <c r="E23" s="8">
        <f>$C23*Pec050SLR!C45</f>
        <v>1.3103597237553406</v>
      </c>
      <c r="F23" s="8">
        <f>$C23*Pec050SLR!D45</f>
        <v>0.64631346773545106</v>
      </c>
      <c r="G23" s="8">
        <f>$C23*Pec050SLR!E45</f>
        <v>0.84277409583409713</v>
      </c>
      <c r="H23" s="8">
        <f>$C23*Pec050SLR!F45</f>
        <v>0.24359251274939023</v>
      </c>
      <c r="I23" s="6">
        <f t="shared" si="1"/>
        <v>3.0430398000742787</v>
      </c>
    </row>
    <row r="24" spans="1:9" x14ac:dyDescent="0.35">
      <c r="A24" s="1" t="s">
        <v>33</v>
      </c>
      <c r="B24" s="2">
        <v>5238.5083871999996</v>
      </c>
      <c r="C24" s="6">
        <f t="shared" si="0"/>
        <v>3.2550662925174292</v>
      </c>
      <c r="D24" s="8">
        <f>$C24*Pec050SLR!B3</f>
        <v>0.45301157159351246</v>
      </c>
      <c r="E24" s="8">
        <f>$C24*Pec050SLR!C3</f>
        <v>0.25450088291770362</v>
      </c>
      <c r="F24" s="8">
        <f>$C24*Pec050SLR!D3</f>
        <v>0.10689037082543552</v>
      </c>
      <c r="G24" s="8">
        <f>$C24*Pec050SLR!E3</f>
        <v>0.70242243685286199</v>
      </c>
      <c r="H24" s="8">
        <f>$C24*Pec050SLR!F3</f>
        <v>1.7382410303279157</v>
      </c>
      <c r="I24" s="6">
        <f t="shared" si="1"/>
        <v>2.8020547209239171</v>
      </c>
    </row>
    <row r="25" spans="1:9" x14ac:dyDescent="0.35">
      <c r="A25" s="1" t="s">
        <v>14</v>
      </c>
      <c r="B25" s="2">
        <v>552132.52478099999</v>
      </c>
      <c r="C25" s="6">
        <f t="shared" si="0"/>
        <v>343.08009791653723</v>
      </c>
      <c r="D25" s="8">
        <f>$C25*Pec050SLR!B31</f>
        <v>340.38335561224784</v>
      </c>
      <c r="E25" s="8">
        <f>$C25*Pec050SLR!C31</f>
        <v>0.23547438000031973</v>
      </c>
      <c r="F25" s="8">
        <f>$C25*Pec050SLR!D31</f>
        <v>0.20183518285741686</v>
      </c>
      <c r="G25" s="8">
        <f>$C25*Pec050SLR!E31</f>
        <v>0.59989901571510018</v>
      </c>
      <c r="H25" s="8">
        <f>$C25*Pec050SLR!F31</f>
        <v>1.6595337257165388</v>
      </c>
      <c r="I25" s="6">
        <f t="shared" si="1"/>
        <v>2.6967423042893754</v>
      </c>
    </row>
    <row r="26" spans="1:9" x14ac:dyDescent="0.35">
      <c r="A26" s="1" t="s">
        <v>56</v>
      </c>
      <c r="B26" s="2">
        <v>333349.62731800001</v>
      </c>
      <c r="C26" s="6">
        <f t="shared" si="0"/>
        <v>207.13437018777887</v>
      </c>
      <c r="D26" s="8">
        <f>$C26*Pec050SLR!B26</f>
        <v>204.78830344193119</v>
      </c>
      <c r="E26" s="8">
        <f>$C26*Pec050SLR!C26</f>
        <v>0.32927252573301008</v>
      </c>
      <c r="F26" s="8">
        <f>$C26*Pec050SLR!D26</f>
        <v>0.42805428345291308</v>
      </c>
      <c r="G26" s="8">
        <f>$C26*Pec050SLR!E26</f>
        <v>0.75732680918592321</v>
      </c>
      <c r="H26" s="8">
        <f>$C26*Pec050SLR!F26</f>
        <v>0.83141312747585039</v>
      </c>
      <c r="I26" s="6">
        <f t="shared" si="1"/>
        <v>2.3460667458476965</v>
      </c>
    </row>
    <row r="27" spans="1:9" x14ac:dyDescent="0.35">
      <c r="A27" s="1" t="s">
        <v>23</v>
      </c>
      <c r="B27" s="2">
        <v>1242207.6307399999</v>
      </c>
      <c r="C27" s="6">
        <f t="shared" si="0"/>
        <v>771.87395500018636</v>
      </c>
      <c r="D27" s="8">
        <f>$C27*Pec050SLR!B37</f>
        <v>769.74263817529152</v>
      </c>
      <c r="E27" s="8">
        <f>$C27*Pec050SLR!C37</f>
        <v>0.24457734056169655</v>
      </c>
      <c r="F27" s="8">
        <f>$C27*Pec050SLR!D37</f>
        <v>0.22710753052157531</v>
      </c>
      <c r="G27" s="8">
        <f>$C27*Pec050SLR!E37</f>
        <v>1.1530074626479978</v>
      </c>
      <c r="H27" s="8">
        <f>$C27*Pec050SLR!F37</f>
        <v>0.50662449116351427</v>
      </c>
      <c r="I27" s="6">
        <f t="shared" si="1"/>
        <v>2.131316824894784</v>
      </c>
    </row>
    <row r="28" spans="1:9" x14ac:dyDescent="0.35">
      <c r="A28" s="1" t="s">
        <v>13</v>
      </c>
      <c r="B28" s="2">
        <v>152702.555264</v>
      </c>
      <c r="C28" s="6">
        <f t="shared" si="0"/>
        <v>94.885204657810036</v>
      </c>
      <c r="D28" s="8">
        <f>$C28*Pec050SLR!B13</f>
        <v>93.227469606564298</v>
      </c>
      <c r="E28" s="8">
        <f>$C28*Pec050SLR!C13</f>
        <v>0.29641620121612544</v>
      </c>
      <c r="F28" s="8">
        <f>$C28*Pec050SLR!D13</f>
        <v>0.52696213549533411</v>
      </c>
      <c r="G28" s="8">
        <f>$C28*Pec050SLR!E13</f>
        <v>0.50500537984969518</v>
      </c>
      <c r="H28" s="8">
        <f>$C28*Pec050SLR!F13</f>
        <v>0.32935133468458383</v>
      </c>
      <c r="I28" s="6">
        <f t="shared" si="1"/>
        <v>1.6577350512457385</v>
      </c>
    </row>
    <row r="29" spans="1:9" x14ac:dyDescent="0.35">
      <c r="A29" s="1" t="s">
        <v>54</v>
      </c>
      <c r="B29" s="2">
        <v>333933.11250300001</v>
      </c>
      <c r="C29" s="6">
        <f t="shared" si="0"/>
        <v>207.49693197397693</v>
      </c>
      <c r="D29" s="8">
        <f>$C29*Pec050SLR!B34</f>
        <v>206.17609416519048</v>
      </c>
      <c r="E29" s="8">
        <f>$C29*Pec050SLR!C34</f>
        <v>8.359732967002817E-2</v>
      </c>
      <c r="F29" s="8">
        <f>$C29*Pec050SLR!D34</f>
        <v>0.18391412527406198</v>
      </c>
      <c r="G29" s="8">
        <f>$C29*Pec050SLR!E34</f>
        <v>0.5183034439541746</v>
      </c>
      <c r="H29" s="8">
        <f>$C29*Pec050SLR!F34</f>
        <v>0.53502290988818024</v>
      </c>
      <c r="I29" s="6">
        <f t="shared" si="1"/>
        <v>1.320837808786445</v>
      </c>
    </row>
    <row r="30" spans="1:9" x14ac:dyDescent="0.35">
      <c r="A30" s="1" t="s">
        <v>24</v>
      </c>
      <c r="B30" s="2">
        <v>848013.05434699997</v>
      </c>
      <c r="C30" s="6">
        <f t="shared" si="0"/>
        <v>526.9321922943567</v>
      </c>
      <c r="D30" s="8">
        <f>$C30*Pec050SLR!B53</f>
        <v>526.54761740133904</v>
      </c>
      <c r="E30" s="8">
        <f>$C30*Pec050SLR!C53</f>
        <v>5.324883134089918E-2</v>
      </c>
      <c r="F30" s="8">
        <f>$C30*Pec050SLR!D53</f>
        <v>7.0998441787865574E-2</v>
      </c>
      <c r="G30" s="8">
        <f>$C30*Pec050SLR!E53</f>
        <v>0.18932917810097485</v>
      </c>
      <c r="H30" s="8">
        <f>$C30*Pec050SLR!F53</f>
        <v>7.0998441787865574E-2</v>
      </c>
      <c r="I30" s="6">
        <f t="shared" si="1"/>
        <v>0.38457489301760517</v>
      </c>
    </row>
    <row r="31" spans="1:9" x14ac:dyDescent="0.35">
      <c r="A31" s="1" t="s">
        <v>40</v>
      </c>
      <c r="B31" s="2">
        <v>249466.42249200001</v>
      </c>
      <c r="C31" s="6">
        <f t="shared" si="0"/>
        <v>155.01163364609096</v>
      </c>
      <c r="D31" s="8">
        <f>$C31*Pec050SLR!B14</f>
        <v>154.69449445624235</v>
      </c>
      <c r="E31" s="8">
        <f>$C31*Pec050SLR!C14</f>
        <v>3.7626683541357751E-2</v>
      </c>
      <c r="F31" s="8">
        <f>$C31*Pec050SLR!D14</f>
        <v>0.14513149365952277</v>
      </c>
      <c r="G31" s="8">
        <f>$C31*Pec050SLR!E14</f>
        <v>6.9878126576807253E-2</v>
      </c>
      <c r="H31" s="8">
        <f>$C31*Pec050SLR!F14</f>
        <v>6.4502886070899004E-2</v>
      </c>
      <c r="I31" s="6">
        <f t="shared" si="1"/>
        <v>0.31713918984858674</v>
      </c>
    </row>
    <row r="32" spans="1:9" x14ac:dyDescent="0.35">
      <c r="A32" s="1" t="s">
        <v>35</v>
      </c>
      <c r="B32" s="2">
        <v>521738.57058399997</v>
      </c>
      <c r="C32" s="6">
        <f t="shared" si="0"/>
        <v>324.19412341953847</v>
      </c>
      <c r="D32" s="8">
        <f>$C32*Pec050SLR!B55</f>
        <v>323.89614453987048</v>
      </c>
      <c r="E32" s="8">
        <f>$C32*Pec050SLR!C55</f>
        <v>3.3108764407556175E-2</v>
      </c>
      <c r="F32" s="8">
        <f>$C32*Pec050SLR!D55</f>
        <v>3.3108764407556175E-2</v>
      </c>
      <c r="G32" s="8">
        <f>$C32*Pec050SLR!E55</f>
        <v>8.2771911018890434E-2</v>
      </c>
      <c r="H32" s="8">
        <f>$C32*Pec050SLR!F55</f>
        <v>0.14898943983400278</v>
      </c>
      <c r="I32" s="6">
        <f t="shared" si="1"/>
        <v>0.29797887966800557</v>
      </c>
    </row>
    <row r="33" spans="1:9" x14ac:dyDescent="0.35">
      <c r="A33" s="1" t="s">
        <v>28</v>
      </c>
      <c r="B33" s="2">
        <v>250552.140289</v>
      </c>
      <c r="C33" s="6">
        <f t="shared" si="0"/>
        <v>155.68626908484225</v>
      </c>
      <c r="D33" s="8">
        <f>$C33*Pec050SLR!B9</f>
        <v>155.50206702046236</v>
      </c>
      <c r="E33" s="8">
        <f>$C33*Pec050SLR!C9</f>
        <v>0</v>
      </c>
      <c r="F33" s="8">
        <f>$C33*Pec050SLR!D9</f>
        <v>0</v>
      </c>
      <c r="G33" s="8">
        <f>$C33*Pec050SLR!E9</f>
        <v>0.1631503998793212</v>
      </c>
      <c r="H33" s="8">
        <f>$C33*Pec050SLR!F9</f>
        <v>2.1051664500557572E-2</v>
      </c>
      <c r="I33" s="6">
        <f t="shared" si="1"/>
        <v>0.18420206437987877</v>
      </c>
    </row>
    <row r="34" spans="1:9" x14ac:dyDescent="0.35">
      <c r="A34" s="1" t="s">
        <v>18</v>
      </c>
      <c r="B34" s="2">
        <v>313325.17762600002</v>
      </c>
      <c r="C34" s="6">
        <f t="shared" si="0"/>
        <v>194.69172308275444</v>
      </c>
      <c r="D34" s="8">
        <f>$C34*Pec050SLR!B29</f>
        <v>194.536326540792</v>
      </c>
      <c r="E34" s="8">
        <f>$C34*Pec050SLR!C29</f>
        <v>5.1798847320812649E-2</v>
      </c>
      <c r="F34" s="8">
        <f>$C34*Pec050SLR!D29</f>
        <v>0</v>
      </c>
      <c r="G34" s="8">
        <f>$C34*Pec050SLR!E29</f>
        <v>6.9065129761083532E-2</v>
      </c>
      <c r="H34" s="8">
        <f>$C34*Pec050SLR!F29</f>
        <v>3.4532564880541766E-2</v>
      </c>
      <c r="I34" s="6">
        <f t="shared" ref="I34:I55" si="2">SUM(E34:H34)</f>
        <v>0.15539654196243796</v>
      </c>
    </row>
    <row r="35" spans="1:9" x14ac:dyDescent="0.35">
      <c r="A35" s="1" t="s">
        <v>57</v>
      </c>
      <c r="B35" s="2">
        <v>173673.07649000001</v>
      </c>
      <c r="C35" s="6">
        <f t="shared" si="0"/>
        <v>107.91571482098253</v>
      </c>
      <c r="D35" s="8">
        <f>$C35*Pec050SLR!B44</f>
        <v>107.85261672192405</v>
      </c>
      <c r="E35" s="8">
        <f>$C35*Pec050SLR!C44</f>
        <v>1.577452476461997E-2</v>
      </c>
      <c r="F35" s="8">
        <f>$C35*Pec050SLR!D44</f>
        <v>0</v>
      </c>
      <c r="G35" s="8">
        <f>$C35*Pec050SLR!E44</f>
        <v>3.1549049529239939E-2</v>
      </c>
      <c r="H35" s="8">
        <f>$C35*Pec050SLR!F44</f>
        <v>1.577452476461997E-2</v>
      </c>
      <c r="I35" s="6">
        <f t="shared" si="2"/>
        <v>6.3098099058479878E-2</v>
      </c>
    </row>
    <row r="36" spans="1:9" x14ac:dyDescent="0.35">
      <c r="A36" s="1" t="s">
        <v>39</v>
      </c>
      <c r="B36" s="2">
        <v>290191.01208199997</v>
      </c>
      <c r="C36" s="6">
        <f t="shared" si="0"/>
        <v>180.31678332856947</v>
      </c>
      <c r="D36" s="8">
        <f>$C36*Pec050SLR!B21</f>
        <v>180.28317009641736</v>
      </c>
      <c r="E36" s="8">
        <f>$C36*Pec050SLR!C21</f>
        <v>0</v>
      </c>
      <c r="F36" s="8">
        <f>$C36*Pec050SLR!D21</f>
        <v>3.3613232152094163E-2</v>
      </c>
      <c r="G36" s="8">
        <f>$C36*Pec050SLR!E21</f>
        <v>0</v>
      </c>
      <c r="H36" s="8">
        <f>$C36*Pec050SLR!F21</f>
        <v>0</v>
      </c>
      <c r="I36" s="6">
        <f t="shared" si="2"/>
        <v>3.3613232152094163E-2</v>
      </c>
    </row>
    <row r="37" spans="1:9" x14ac:dyDescent="0.35">
      <c r="A37" s="1" t="s">
        <v>43</v>
      </c>
      <c r="B37" s="2">
        <v>146892.497271</v>
      </c>
      <c r="C37" s="6">
        <f t="shared" si="0"/>
        <v>91.274993022605543</v>
      </c>
      <c r="D37" s="8">
        <f>$C37*Pec050SLR!B6</f>
        <v>91.274993022605543</v>
      </c>
      <c r="E37" s="8">
        <f>$C37*Pec050SLR!C6</f>
        <v>0</v>
      </c>
      <c r="F37" s="8">
        <f>$C37*Pec050SLR!D6</f>
        <v>0</v>
      </c>
      <c r="G37" s="8">
        <f>$C37*Pec050SLR!E6</f>
        <v>0</v>
      </c>
      <c r="H37" s="8">
        <f>$C37*Pec050SLR!F6</f>
        <v>0</v>
      </c>
      <c r="I37" s="6">
        <f t="shared" si="2"/>
        <v>0</v>
      </c>
    </row>
    <row r="38" spans="1:9" x14ac:dyDescent="0.35">
      <c r="A38" s="1" t="s">
        <v>15</v>
      </c>
      <c r="B38" s="2">
        <v>47157.880393500003</v>
      </c>
      <c r="C38" s="6">
        <f t="shared" si="0"/>
        <v>29.302621194713364</v>
      </c>
      <c r="D38" s="8">
        <f>$C38*Pec050SLR!B8</f>
        <v>29.302621194713364</v>
      </c>
      <c r="E38" s="8">
        <f>$C38*Pec050SLR!C8</f>
        <v>0</v>
      </c>
      <c r="F38" s="8">
        <f>$C38*Pec050SLR!D8</f>
        <v>0</v>
      </c>
      <c r="G38" s="8">
        <f>$C38*Pec050SLR!E8</f>
        <v>0</v>
      </c>
      <c r="H38" s="8">
        <f>$C38*Pec050SLR!F8</f>
        <v>0</v>
      </c>
      <c r="I38" s="6">
        <f t="shared" si="2"/>
        <v>0</v>
      </c>
    </row>
    <row r="39" spans="1:9" x14ac:dyDescent="0.35">
      <c r="A39" s="1" t="s">
        <v>61</v>
      </c>
      <c r="B39" s="2">
        <v>108550.665334</v>
      </c>
      <c r="C39" s="6">
        <f t="shared" si="0"/>
        <v>67.450423983744898</v>
      </c>
      <c r="D39" s="8">
        <f>$C39*Pec050SLR!B11</f>
        <v>67.450423983744898</v>
      </c>
      <c r="E39" s="8">
        <f>$C39*Pec050SLR!C11</f>
        <v>0</v>
      </c>
      <c r="F39" s="8">
        <f>$C39*Pec050SLR!D11</f>
        <v>0</v>
      </c>
      <c r="G39" s="8">
        <f>$C39*Pec050SLR!E11</f>
        <v>0</v>
      </c>
      <c r="H39" s="8">
        <f>$C39*Pec050SLR!F11</f>
        <v>0</v>
      </c>
      <c r="I39" s="6">
        <f t="shared" si="2"/>
        <v>0</v>
      </c>
    </row>
    <row r="40" spans="1:9" x14ac:dyDescent="0.35">
      <c r="A40" s="1" t="s">
        <v>50</v>
      </c>
      <c r="B40" s="2">
        <v>269749.12933600001</v>
      </c>
      <c r="C40" s="6">
        <f t="shared" si="0"/>
        <v>167.614754704413</v>
      </c>
      <c r="D40" s="8">
        <f>$C40*Pec050SLR!B18</f>
        <v>167.614754704413</v>
      </c>
      <c r="E40" s="8">
        <f>$C40*Pec050SLR!C18</f>
        <v>0</v>
      </c>
      <c r="F40" s="8">
        <f>$C40*Pec050SLR!D18</f>
        <v>0</v>
      </c>
      <c r="G40" s="8">
        <f>$C40*Pec050SLR!E18</f>
        <v>0</v>
      </c>
      <c r="H40" s="8">
        <f>$C40*Pec050SLR!F18</f>
        <v>0</v>
      </c>
      <c r="I40" s="6">
        <f t="shared" si="2"/>
        <v>0</v>
      </c>
    </row>
    <row r="41" spans="1:9" x14ac:dyDescent="0.35">
      <c r="A41" s="1" t="s">
        <v>41</v>
      </c>
      <c r="B41" s="2">
        <v>225869.92038299999</v>
      </c>
      <c r="C41" s="6">
        <f t="shared" si="0"/>
        <v>140.34941055525869</v>
      </c>
      <c r="D41" s="8">
        <f>$C41*Pec050SLR!B19</f>
        <v>140.34941055525869</v>
      </c>
      <c r="E41" s="8">
        <f>$C41*Pec050SLR!C19</f>
        <v>0</v>
      </c>
      <c r="F41" s="8">
        <f>$C41*Pec050SLR!D19</f>
        <v>0</v>
      </c>
      <c r="G41" s="8">
        <f>$C41*Pec050SLR!E19</f>
        <v>0</v>
      </c>
      <c r="H41" s="8">
        <f>$C41*Pec050SLR!F19</f>
        <v>0</v>
      </c>
      <c r="I41" s="6">
        <f t="shared" si="2"/>
        <v>0</v>
      </c>
    </row>
    <row r="42" spans="1:9" x14ac:dyDescent="0.35">
      <c r="A42" s="1" t="s">
        <v>49</v>
      </c>
      <c r="B42" s="2">
        <v>275348.07474100002</v>
      </c>
      <c r="C42" s="6">
        <f t="shared" si="0"/>
        <v>171.09378673307071</v>
      </c>
      <c r="D42" s="8">
        <f>$C42*Pec050SLR!B20</f>
        <v>171.09378673307071</v>
      </c>
      <c r="E42" s="8">
        <f>$C42*Pec050SLR!C20</f>
        <v>0</v>
      </c>
      <c r="F42" s="8">
        <f>$C42*Pec050SLR!D20</f>
        <v>0</v>
      </c>
      <c r="G42" s="8">
        <f>$C42*Pec050SLR!E20</f>
        <v>0</v>
      </c>
      <c r="H42" s="8">
        <f>$C42*Pec050SLR!F20</f>
        <v>0</v>
      </c>
      <c r="I42" s="6">
        <f t="shared" si="2"/>
        <v>0</v>
      </c>
    </row>
    <row r="43" spans="1:9" x14ac:dyDescent="0.35">
      <c r="A43" s="1" t="s">
        <v>59</v>
      </c>
      <c r="B43" s="2">
        <v>34179.773641200001</v>
      </c>
      <c r="C43" s="6">
        <f t="shared" si="0"/>
        <v>21.238379485503376</v>
      </c>
      <c r="D43" s="8">
        <f>$C43*Pec050SLR!B22</f>
        <v>21.238379485503376</v>
      </c>
      <c r="E43" s="8">
        <f>$C43*Pec050SLR!C22</f>
        <v>0</v>
      </c>
      <c r="F43" s="8">
        <f>$C43*Pec050SLR!D22</f>
        <v>0</v>
      </c>
      <c r="G43" s="8">
        <f>$C43*Pec050SLR!E22</f>
        <v>0</v>
      </c>
      <c r="H43" s="8">
        <f>$C43*Pec050SLR!F22</f>
        <v>0</v>
      </c>
      <c r="I43" s="6">
        <f t="shared" si="2"/>
        <v>0</v>
      </c>
    </row>
    <row r="44" spans="1:9" x14ac:dyDescent="0.35">
      <c r="A44" s="1" t="s">
        <v>42</v>
      </c>
      <c r="B44" s="2">
        <v>133286.23411300001</v>
      </c>
      <c r="C44" s="6">
        <f t="shared" si="0"/>
        <v>82.820432048541647</v>
      </c>
      <c r="D44" s="8">
        <f>$C44*Pec050SLR!B23</f>
        <v>82.820432048541647</v>
      </c>
      <c r="E44" s="8">
        <f>$C44*Pec050SLR!C23</f>
        <v>0</v>
      </c>
      <c r="F44" s="8">
        <f>$C44*Pec050SLR!D23</f>
        <v>0</v>
      </c>
      <c r="G44" s="8">
        <f>$C44*Pec050SLR!E23</f>
        <v>0</v>
      </c>
      <c r="H44" s="8">
        <f>$C44*Pec050SLR!F23</f>
        <v>0</v>
      </c>
      <c r="I44" s="6">
        <f t="shared" si="2"/>
        <v>0</v>
      </c>
    </row>
    <row r="45" spans="1:9" x14ac:dyDescent="0.35">
      <c r="A45" s="1" t="s">
        <v>21</v>
      </c>
      <c r="B45" s="2">
        <v>351199.07018600003</v>
      </c>
      <c r="C45" s="6">
        <f t="shared" si="0"/>
        <v>218.22552735034242</v>
      </c>
      <c r="D45" s="8">
        <f>$C45*Pec050SLR!B24</f>
        <v>218.22552735034242</v>
      </c>
      <c r="E45" s="8">
        <f>$C45*Pec050SLR!C24</f>
        <v>0</v>
      </c>
      <c r="F45" s="8">
        <f>$C45*Pec050SLR!D24</f>
        <v>0</v>
      </c>
      <c r="G45" s="8">
        <f>$C45*Pec050SLR!E24</f>
        <v>0</v>
      </c>
      <c r="H45" s="8">
        <f>$C45*Pec050SLR!F24</f>
        <v>0</v>
      </c>
      <c r="I45" s="6">
        <f t="shared" si="2"/>
        <v>0</v>
      </c>
    </row>
    <row r="46" spans="1:9" x14ac:dyDescent="0.35">
      <c r="A46" s="1" t="s">
        <v>31</v>
      </c>
      <c r="B46" s="2">
        <v>212049.42603100001</v>
      </c>
      <c r="C46" s="6">
        <f t="shared" si="0"/>
        <v>131.76173215790325</v>
      </c>
      <c r="D46" s="8">
        <f>$C46*Pec050SLR!B25</f>
        <v>131.76173215790325</v>
      </c>
      <c r="E46" s="8">
        <f>$C46*Pec050SLR!C25</f>
        <v>0</v>
      </c>
      <c r="F46" s="8">
        <f>$C46*Pec050SLR!D25</f>
        <v>0</v>
      </c>
      <c r="G46" s="8">
        <f>$C46*Pec050SLR!E25</f>
        <v>0</v>
      </c>
      <c r="H46" s="8">
        <f>$C46*Pec050SLR!F25</f>
        <v>0</v>
      </c>
      <c r="I46" s="6">
        <f t="shared" si="2"/>
        <v>0</v>
      </c>
    </row>
    <row r="47" spans="1:9" x14ac:dyDescent="0.35">
      <c r="A47" s="1" t="s">
        <v>36</v>
      </c>
      <c r="B47" s="2">
        <v>177700.278857</v>
      </c>
      <c r="C47" s="6">
        <f t="shared" si="0"/>
        <v>110.41810857680788</v>
      </c>
      <c r="D47" s="8">
        <f>$C47*Pec050SLR!B30</f>
        <v>110.41810857680788</v>
      </c>
      <c r="E47" s="8">
        <f>$C47*Pec050SLR!C30</f>
        <v>0</v>
      </c>
      <c r="F47" s="8">
        <f>$C47*Pec050SLR!D30</f>
        <v>0</v>
      </c>
      <c r="G47" s="8">
        <f>$C47*Pec050SLR!E30</f>
        <v>0</v>
      </c>
      <c r="H47" s="8">
        <f>$C47*Pec050SLR!F30</f>
        <v>0</v>
      </c>
      <c r="I47" s="6">
        <f t="shared" si="2"/>
        <v>0</v>
      </c>
    </row>
    <row r="48" spans="1:9" x14ac:dyDescent="0.35">
      <c r="A48" s="1" t="s">
        <v>29</v>
      </c>
      <c r="B48" s="2">
        <v>11012.9668848</v>
      </c>
      <c r="C48" s="6">
        <f t="shared" si="0"/>
        <v>6.8431573718418734</v>
      </c>
      <c r="D48" s="8">
        <f>$C48*Pec050SLR!B33</f>
        <v>6.8431573718418734</v>
      </c>
      <c r="E48" s="8">
        <f>$C48*Pec050SLR!C33</f>
        <v>0</v>
      </c>
      <c r="F48" s="8">
        <f>$C48*Pec050SLR!D33</f>
        <v>0</v>
      </c>
      <c r="G48" s="8">
        <f>$C48*Pec050SLR!E33</f>
        <v>0</v>
      </c>
      <c r="H48" s="8">
        <f>$C48*Pec050SLR!F33</f>
        <v>0</v>
      </c>
      <c r="I48" s="6">
        <f t="shared" si="2"/>
        <v>0</v>
      </c>
    </row>
    <row r="49" spans="1:9" x14ac:dyDescent="0.35">
      <c r="A49" s="1" t="s">
        <v>16</v>
      </c>
      <c r="B49" s="2">
        <v>263984.23506600002</v>
      </c>
      <c r="C49" s="6">
        <f t="shared" si="0"/>
        <v>164.03260657536632</v>
      </c>
      <c r="D49" s="8">
        <f>$C49*Pec050SLR!B38</f>
        <v>164.03260657536632</v>
      </c>
      <c r="E49" s="8">
        <f>$C49*Pec050SLR!C38</f>
        <v>0</v>
      </c>
      <c r="F49" s="8">
        <f>$C49*Pec050SLR!D38</f>
        <v>0</v>
      </c>
      <c r="G49" s="8">
        <f>$C49*Pec050SLR!E38</f>
        <v>0</v>
      </c>
      <c r="H49" s="8">
        <f>$C49*Pec050SLR!F38</f>
        <v>0</v>
      </c>
      <c r="I49" s="6">
        <f t="shared" si="2"/>
        <v>0</v>
      </c>
    </row>
    <row r="50" spans="1:9" x14ac:dyDescent="0.35">
      <c r="A50" s="1" t="s">
        <v>17</v>
      </c>
      <c r="B50" s="2">
        <v>0</v>
      </c>
      <c r="C50" s="2">
        <v>0</v>
      </c>
      <c r="D50" s="8">
        <f>$C50*Pec050SLR!B39</f>
        <v>0</v>
      </c>
      <c r="E50" s="8">
        <f>$C50*Pec050SLR!C39</f>
        <v>0</v>
      </c>
      <c r="F50" s="8">
        <f>$C50*Pec050SLR!D39</f>
        <v>0</v>
      </c>
      <c r="G50" s="8">
        <f>$C50*Pec050SLR!E39</f>
        <v>0</v>
      </c>
      <c r="H50" s="8">
        <f>$C50*Pec050SLR!F39</f>
        <v>0</v>
      </c>
      <c r="I50" s="6">
        <f t="shared" si="2"/>
        <v>0</v>
      </c>
    </row>
    <row r="51" spans="1:9" x14ac:dyDescent="0.35">
      <c r="A51" s="1" t="s">
        <v>60</v>
      </c>
      <c r="B51" s="2">
        <v>84373.609891200002</v>
      </c>
      <c r="C51" s="6">
        <f>B51/1609.34</f>
        <v>52.427460879118151</v>
      </c>
      <c r="D51" s="8">
        <f>$C51*Pec050SLR!B40</f>
        <v>52.427460879118151</v>
      </c>
      <c r="E51" s="8">
        <f>$C51*Pec050SLR!C40</f>
        <v>0</v>
      </c>
      <c r="F51" s="8">
        <f>$C51*Pec050SLR!D40</f>
        <v>0</v>
      </c>
      <c r="G51" s="8">
        <f>$C51*Pec050SLR!E40</f>
        <v>0</v>
      </c>
      <c r="H51" s="8">
        <f>$C51*Pec050SLR!F40</f>
        <v>0</v>
      </c>
      <c r="I51" s="6">
        <f t="shared" si="2"/>
        <v>0</v>
      </c>
    </row>
    <row r="52" spans="1:9" x14ac:dyDescent="0.35">
      <c r="A52" s="1" t="s">
        <v>32</v>
      </c>
      <c r="B52" s="2">
        <v>1247.4500931</v>
      </c>
      <c r="C52" s="6">
        <f>B52/1609.34</f>
        <v>0.77513147818360328</v>
      </c>
      <c r="D52" s="8">
        <f>$C52*Pec050SLR!B48</f>
        <v>0.77513147818360328</v>
      </c>
      <c r="E52" s="8">
        <f>$C52*Pec050SLR!C48</f>
        <v>0</v>
      </c>
      <c r="F52" s="8">
        <f>$C52*Pec050SLR!D48</f>
        <v>0</v>
      </c>
      <c r="G52" s="8">
        <f>$C52*Pec050SLR!E48</f>
        <v>0</v>
      </c>
      <c r="H52" s="8">
        <f>$C52*Pec050SLR!F48</f>
        <v>0</v>
      </c>
      <c r="I52" s="6">
        <f t="shared" si="2"/>
        <v>0</v>
      </c>
    </row>
    <row r="53" spans="1:9" x14ac:dyDescent="0.35">
      <c r="A53" s="1" t="s">
        <v>55</v>
      </c>
      <c r="B53" s="2">
        <v>183995.39664299999</v>
      </c>
      <c r="C53" s="6">
        <f>B53/1609.34</f>
        <v>114.32972314302758</v>
      </c>
      <c r="D53" s="8">
        <f>$C53*Pec050SLR!B50</f>
        <v>114.32972314302758</v>
      </c>
      <c r="E53" s="8">
        <f>$C53*Pec050SLR!C50</f>
        <v>0</v>
      </c>
      <c r="F53" s="8">
        <f>$C53*Pec050SLR!D50</f>
        <v>0</v>
      </c>
      <c r="G53" s="8">
        <f>$C53*Pec050SLR!E50</f>
        <v>0</v>
      </c>
      <c r="H53" s="8">
        <f>$C53*Pec050SLR!F50</f>
        <v>0</v>
      </c>
      <c r="I53" s="6">
        <f t="shared" si="2"/>
        <v>0</v>
      </c>
    </row>
    <row r="54" spans="1:9" x14ac:dyDescent="0.35">
      <c r="A54" s="1" t="s">
        <v>22</v>
      </c>
      <c r="B54" s="2">
        <v>1712.1777382400001</v>
      </c>
      <c r="C54" s="6">
        <f>B54/1609.34</f>
        <v>1.0639005668410653</v>
      </c>
      <c r="D54" s="8">
        <f>$C54*Pec050SLR!B51</f>
        <v>1.0639005668410653</v>
      </c>
      <c r="E54" s="8">
        <f>$C54*Pec050SLR!C51</f>
        <v>0</v>
      </c>
      <c r="F54" s="8">
        <f>$C54*Pec050SLR!D51</f>
        <v>0</v>
      </c>
      <c r="G54" s="8">
        <f>$C54*Pec050SLR!E51</f>
        <v>0</v>
      </c>
      <c r="H54" s="8">
        <f>$C54*Pec050SLR!F51</f>
        <v>0</v>
      </c>
      <c r="I54" s="6">
        <f t="shared" si="2"/>
        <v>0</v>
      </c>
    </row>
    <row r="55" spans="1:9" x14ac:dyDescent="0.35">
      <c r="A55" s="1" t="s">
        <v>62</v>
      </c>
      <c r="B55" s="2">
        <v>49842.762378799998</v>
      </c>
      <c r="C55" s="6">
        <f>B55/1609.34</f>
        <v>30.97093366150099</v>
      </c>
      <c r="D55" s="8">
        <f>$C55*Pec050SLR!B52</f>
        <v>30.97093366150099</v>
      </c>
      <c r="E55" s="8">
        <f>$C55*Pec050SLR!C52</f>
        <v>0</v>
      </c>
      <c r="F55" s="8">
        <f>$C55*Pec050SLR!D52</f>
        <v>0</v>
      </c>
      <c r="G55" s="8">
        <f>$C55*Pec050SLR!E52</f>
        <v>0</v>
      </c>
      <c r="H55" s="8">
        <f>$C55*Pec050SLR!F52</f>
        <v>0</v>
      </c>
      <c r="I55" s="6">
        <f t="shared" si="2"/>
        <v>0</v>
      </c>
    </row>
    <row r="56" spans="1:9" x14ac:dyDescent="0.35">
      <c r="C56" s="6"/>
    </row>
  </sheetData>
  <sortState ref="A2:I56">
    <sortCondition descending="1" ref="I4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F47" sqref="F47"/>
    </sheetView>
  </sheetViews>
  <sheetFormatPr defaultRowHeight="14.5" x14ac:dyDescent="0.35"/>
  <cols>
    <col min="1" max="1" width="12.1796875" customWidth="1"/>
    <col min="2" max="2" width="19.1796875" bestFit="1" customWidth="1"/>
    <col min="3" max="5" width="23" customWidth="1"/>
    <col min="6" max="6" width="21.453125" bestFit="1" customWidth="1"/>
    <col min="7" max="7" width="12" customWidth="1"/>
    <col min="8" max="8" width="15.81640625" bestFit="1" customWidth="1"/>
    <col min="9" max="9" width="33.81640625" customWidth="1"/>
  </cols>
  <sheetData>
    <row r="1" spans="1:9" x14ac:dyDescent="0.35">
      <c r="A1" s="24" t="s">
        <v>322</v>
      </c>
      <c r="B1" s="24" t="s">
        <v>320</v>
      </c>
      <c r="C1" s="24" t="s">
        <v>321</v>
      </c>
      <c r="D1" s="24" t="s">
        <v>342</v>
      </c>
      <c r="E1" s="24" t="s">
        <v>343</v>
      </c>
      <c r="F1" s="24" t="s">
        <v>323</v>
      </c>
      <c r="G1" s="24" t="s">
        <v>337</v>
      </c>
      <c r="H1" s="24" t="s">
        <v>339</v>
      </c>
      <c r="I1" s="25" t="s">
        <v>340</v>
      </c>
    </row>
    <row r="2" spans="1:9" x14ac:dyDescent="0.35">
      <c r="A2" s="16">
        <v>1</v>
      </c>
      <c r="B2" s="17" t="s">
        <v>63</v>
      </c>
      <c r="C2" s="17" t="s">
        <v>324</v>
      </c>
      <c r="D2" s="17" t="s">
        <v>344</v>
      </c>
      <c r="E2" s="17" t="s">
        <v>345</v>
      </c>
      <c r="F2" s="16" t="s">
        <v>427</v>
      </c>
      <c r="G2" s="17">
        <v>1900</v>
      </c>
      <c r="H2" s="17">
        <v>3</v>
      </c>
      <c r="I2" s="26" t="s">
        <v>341</v>
      </c>
    </row>
    <row r="3" spans="1:9" x14ac:dyDescent="0.35">
      <c r="A3" s="16">
        <v>2</v>
      </c>
      <c r="B3" s="17" t="s">
        <v>63</v>
      </c>
      <c r="C3" s="17" t="s">
        <v>324</v>
      </c>
      <c r="D3" s="17" t="s">
        <v>346</v>
      </c>
      <c r="E3" s="17" t="s">
        <v>347</v>
      </c>
      <c r="F3" s="16" t="s">
        <v>338</v>
      </c>
      <c r="G3" s="17">
        <v>1975</v>
      </c>
      <c r="H3" s="17">
        <v>0</v>
      </c>
      <c r="I3" s="26"/>
    </row>
    <row r="4" spans="1:9" ht="15" thickBot="1" x14ac:dyDescent="0.4">
      <c r="A4" s="20">
        <v>3</v>
      </c>
      <c r="B4" s="21" t="s">
        <v>63</v>
      </c>
      <c r="C4" s="21" t="s">
        <v>351</v>
      </c>
      <c r="D4" s="21" t="s">
        <v>348</v>
      </c>
      <c r="E4" s="21" t="s">
        <v>349</v>
      </c>
      <c r="F4" s="20" t="s">
        <v>338</v>
      </c>
      <c r="G4" s="21">
        <v>1100</v>
      </c>
      <c r="H4" s="21">
        <v>0</v>
      </c>
      <c r="I4" s="27" t="s">
        <v>350</v>
      </c>
    </row>
    <row r="5" spans="1:9" x14ac:dyDescent="0.35">
      <c r="A5" s="16">
        <v>4</v>
      </c>
      <c r="B5" s="17" t="s">
        <v>52</v>
      </c>
      <c r="C5" s="17" t="s">
        <v>325</v>
      </c>
      <c r="D5" s="17" t="s">
        <v>352</v>
      </c>
      <c r="E5" s="17" t="s">
        <v>353</v>
      </c>
      <c r="F5" s="16" t="s">
        <v>338</v>
      </c>
      <c r="G5" s="17">
        <v>1700</v>
      </c>
      <c r="H5" s="17">
        <v>0</v>
      </c>
      <c r="I5" s="26"/>
    </row>
    <row r="6" spans="1:9" x14ac:dyDescent="0.35">
      <c r="A6" s="16">
        <v>5</v>
      </c>
      <c r="B6" s="17" t="s">
        <v>52</v>
      </c>
      <c r="C6" s="17" t="s">
        <v>326</v>
      </c>
      <c r="D6" s="17" t="s">
        <v>355</v>
      </c>
      <c r="E6" s="17" t="s">
        <v>356</v>
      </c>
      <c r="F6" s="16" t="s">
        <v>338</v>
      </c>
      <c r="G6" s="17">
        <v>7300</v>
      </c>
      <c r="H6" s="17">
        <v>1</v>
      </c>
      <c r="I6" s="26" t="s">
        <v>354</v>
      </c>
    </row>
    <row r="7" spans="1:9" x14ac:dyDescent="0.35">
      <c r="A7" s="16">
        <v>6</v>
      </c>
      <c r="B7" s="17" t="s">
        <v>52</v>
      </c>
      <c r="C7" s="17" t="s">
        <v>326</v>
      </c>
      <c r="D7" s="17" t="s">
        <v>358</v>
      </c>
      <c r="E7" s="17" t="s">
        <v>359</v>
      </c>
      <c r="F7" s="16" t="s">
        <v>338</v>
      </c>
      <c r="G7" s="17">
        <v>2900</v>
      </c>
      <c r="H7" s="17">
        <v>1</v>
      </c>
      <c r="I7" s="26" t="s">
        <v>357</v>
      </c>
    </row>
    <row r="8" spans="1:9" ht="15" thickBot="1" x14ac:dyDescent="0.4">
      <c r="A8" s="20">
        <v>7</v>
      </c>
      <c r="B8" s="21" t="s">
        <v>52</v>
      </c>
      <c r="C8" s="21" t="s">
        <v>362</v>
      </c>
      <c r="D8" s="21" t="s">
        <v>360</v>
      </c>
      <c r="E8" s="21" t="s">
        <v>361</v>
      </c>
      <c r="F8" s="20" t="s">
        <v>426</v>
      </c>
      <c r="G8" s="21">
        <v>1300</v>
      </c>
      <c r="H8" s="21">
        <v>0</v>
      </c>
      <c r="I8" s="27"/>
    </row>
    <row r="9" spans="1:9" x14ac:dyDescent="0.35">
      <c r="A9" s="16">
        <v>8</v>
      </c>
      <c r="B9" s="17" t="s">
        <v>47</v>
      </c>
      <c r="C9" s="17" t="s">
        <v>327</v>
      </c>
      <c r="D9" s="17" t="s">
        <v>363</v>
      </c>
      <c r="E9" s="17" t="s">
        <v>364</v>
      </c>
      <c r="F9" s="16" t="s">
        <v>338</v>
      </c>
      <c r="G9" s="17">
        <v>16000</v>
      </c>
      <c r="H9" s="17">
        <v>0</v>
      </c>
      <c r="I9" s="26" t="s">
        <v>365</v>
      </c>
    </row>
    <row r="10" spans="1:9" ht="15" thickBot="1" x14ac:dyDescent="0.4">
      <c r="A10" s="22"/>
      <c r="B10" s="23" t="s">
        <v>47</v>
      </c>
      <c r="C10" s="23" t="s">
        <v>328</v>
      </c>
      <c r="D10" s="23"/>
      <c r="E10" s="23"/>
      <c r="F10" s="22" t="s">
        <v>328</v>
      </c>
      <c r="G10" s="23"/>
      <c r="H10" s="23"/>
      <c r="I10" s="28" t="s">
        <v>446</v>
      </c>
    </row>
    <row r="11" spans="1:9" x14ac:dyDescent="0.35">
      <c r="A11" s="12"/>
      <c r="B11" s="13" t="s">
        <v>45</v>
      </c>
      <c r="C11" s="13" t="s">
        <v>367</v>
      </c>
      <c r="D11" s="13"/>
      <c r="E11" s="13"/>
      <c r="F11" s="12" t="s">
        <v>368</v>
      </c>
      <c r="G11" s="13"/>
      <c r="H11" s="13"/>
      <c r="I11" s="29"/>
    </row>
    <row r="12" spans="1:9" x14ac:dyDescent="0.35">
      <c r="A12" s="12"/>
      <c r="B12" s="13" t="s">
        <v>45</v>
      </c>
      <c r="C12" s="13" t="s">
        <v>329</v>
      </c>
      <c r="D12" s="13"/>
      <c r="E12" s="13"/>
      <c r="F12" s="12" t="s">
        <v>330</v>
      </c>
      <c r="G12" s="13"/>
      <c r="H12" s="13"/>
      <c r="I12" s="29" t="s">
        <v>366</v>
      </c>
    </row>
    <row r="13" spans="1:9" ht="15" thickBot="1" x14ac:dyDescent="0.4">
      <c r="A13" s="22"/>
      <c r="B13" s="23" t="s">
        <v>45</v>
      </c>
      <c r="C13" s="23" t="s">
        <v>369</v>
      </c>
      <c r="D13" s="23"/>
      <c r="E13" s="23"/>
      <c r="F13" s="22" t="s">
        <v>370</v>
      </c>
      <c r="G13" s="23"/>
      <c r="H13" s="23"/>
      <c r="I13" s="28" t="s">
        <v>371</v>
      </c>
    </row>
    <row r="14" spans="1:9" x14ac:dyDescent="0.35">
      <c r="A14" s="12"/>
      <c r="B14" s="13" t="s">
        <v>46</v>
      </c>
      <c r="C14" s="13" t="s">
        <v>375</v>
      </c>
      <c r="D14" s="13"/>
      <c r="E14" s="13"/>
      <c r="F14" s="12" t="s">
        <v>376</v>
      </c>
      <c r="G14" s="13"/>
      <c r="H14" s="13"/>
      <c r="I14" s="29"/>
    </row>
    <row r="15" spans="1:9" x14ac:dyDescent="0.35">
      <c r="A15" s="30">
        <v>9</v>
      </c>
      <c r="B15" s="31" t="s">
        <v>46</v>
      </c>
      <c r="C15" s="31" t="s">
        <v>372</v>
      </c>
      <c r="D15" s="31"/>
      <c r="E15" s="31"/>
      <c r="F15" s="16" t="s">
        <v>338</v>
      </c>
      <c r="G15" s="31">
        <v>1000</v>
      </c>
      <c r="H15" s="31">
        <v>1</v>
      </c>
      <c r="I15" s="32" t="s">
        <v>374</v>
      </c>
    </row>
    <row r="16" spans="1:9" ht="15" thickBot="1" x14ac:dyDescent="0.4">
      <c r="A16" s="10">
        <v>10</v>
      </c>
      <c r="B16" s="11" t="s">
        <v>46</v>
      </c>
      <c r="C16" s="11" t="s">
        <v>373</v>
      </c>
      <c r="D16" s="11"/>
      <c r="E16" s="11"/>
      <c r="F16" s="10" t="s">
        <v>338</v>
      </c>
      <c r="G16" s="11">
        <v>1000</v>
      </c>
      <c r="H16" s="11">
        <v>2</v>
      </c>
      <c r="I16" s="33" t="s">
        <v>374</v>
      </c>
    </row>
    <row r="17" spans="1:9" x14ac:dyDescent="0.35">
      <c r="A17" s="34"/>
      <c r="B17" s="35" t="s">
        <v>37</v>
      </c>
      <c r="C17" s="35" t="s">
        <v>377</v>
      </c>
      <c r="D17" s="35"/>
      <c r="E17" s="35"/>
      <c r="F17" s="35" t="s">
        <v>377</v>
      </c>
      <c r="G17" s="35"/>
      <c r="H17" s="35"/>
      <c r="I17" s="36" t="s">
        <v>379</v>
      </c>
    </row>
    <row r="18" spans="1:9" x14ac:dyDescent="0.35">
      <c r="A18" s="34"/>
      <c r="B18" s="35" t="s">
        <v>37</v>
      </c>
      <c r="C18" s="35" t="s">
        <v>378</v>
      </c>
      <c r="D18" s="35"/>
      <c r="E18" s="35"/>
      <c r="F18" s="35" t="s">
        <v>378</v>
      </c>
      <c r="G18" s="35"/>
      <c r="H18" s="35"/>
      <c r="I18" s="36" t="s">
        <v>379</v>
      </c>
    </row>
    <row r="19" spans="1:9" x14ac:dyDescent="0.35">
      <c r="A19" s="58">
        <v>11</v>
      </c>
      <c r="B19" s="59" t="s">
        <v>37</v>
      </c>
      <c r="C19" s="59" t="s">
        <v>380</v>
      </c>
      <c r="D19" s="59" t="s">
        <v>381</v>
      </c>
      <c r="E19" s="59" t="s">
        <v>381</v>
      </c>
      <c r="F19" s="58" t="s">
        <v>338</v>
      </c>
      <c r="G19" s="59">
        <v>1800</v>
      </c>
      <c r="H19" s="59">
        <v>2</v>
      </c>
      <c r="I19" s="59"/>
    </row>
    <row r="20" spans="1:9" ht="15" thickBot="1" x14ac:dyDescent="0.4">
      <c r="A20" s="10">
        <v>12</v>
      </c>
      <c r="B20" s="11" t="s">
        <v>37</v>
      </c>
      <c r="C20" s="11" t="s">
        <v>491</v>
      </c>
      <c r="D20" s="11" t="s">
        <v>492</v>
      </c>
      <c r="E20" s="60" t="s">
        <v>495</v>
      </c>
      <c r="F20" s="10" t="s">
        <v>492</v>
      </c>
      <c r="G20" s="11">
        <v>13300</v>
      </c>
      <c r="H20" s="11">
        <v>1</v>
      </c>
      <c r="I20" s="37" t="s">
        <v>494</v>
      </c>
    </row>
    <row r="21" spans="1:9" x14ac:dyDescent="0.35">
      <c r="A21" s="16">
        <v>13</v>
      </c>
      <c r="B21" s="17" t="s">
        <v>34</v>
      </c>
      <c r="C21" s="17" t="s">
        <v>382</v>
      </c>
      <c r="D21" s="17" t="s">
        <v>383</v>
      </c>
      <c r="E21" s="17" t="s">
        <v>384</v>
      </c>
      <c r="F21" s="16" t="s">
        <v>383</v>
      </c>
      <c r="G21" s="17">
        <v>4800</v>
      </c>
      <c r="H21" s="17">
        <v>0</v>
      </c>
      <c r="I21" s="26"/>
    </row>
    <row r="22" spans="1:9" x14ac:dyDescent="0.35">
      <c r="A22" s="16">
        <v>14</v>
      </c>
      <c r="B22" s="17" t="s">
        <v>34</v>
      </c>
      <c r="C22" s="17" t="s">
        <v>386</v>
      </c>
      <c r="D22" s="17" t="s">
        <v>385</v>
      </c>
      <c r="E22" s="17" t="s">
        <v>387</v>
      </c>
      <c r="F22" s="16" t="s">
        <v>385</v>
      </c>
      <c r="G22" s="17">
        <v>7200</v>
      </c>
      <c r="H22" s="17">
        <v>1</v>
      </c>
      <c r="I22" s="26"/>
    </row>
    <row r="23" spans="1:9" ht="29" x14ac:dyDescent="0.35">
      <c r="A23" s="16">
        <v>15</v>
      </c>
      <c r="B23" s="17" t="s">
        <v>34</v>
      </c>
      <c r="C23" s="17" t="s">
        <v>34</v>
      </c>
      <c r="D23" s="17" t="s">
        <v>389</v>
      </c>
      <c r="E23" s="17" t="s">
        <v>388</v>
      </c>
      <c r="F23" s="38" t="s">
        <v>391</v>
      </c>
      <c r="G23" s="17">
        <v>1000</v>
      </c>
      <c r="H23" s="17">
        <v>1</v>
      </c>
      <c r="I23" s="26"/>
    </row>
    <row r="24" spans="1:9" x14ac:dyDescent="0.35">
      <c r="A24" s="16">
        <v>16</v>
      </c>
      <c r="B24" s="17" t="s">
        <v>34</v>
      </c>
      <c r="C24" s="17" t="s">
        <v>34</v>
      </c>
      <c r="D24" s="17" t="s">
        <v>390</v>
      </c>
      <c r="E24" s="17"/>
      <c r="F24" s="16" t="s">
        <v>338</v>
      </c>
      <c r="G24" s="17">
        <v>800</v>
      </c>
      <c r="H24" s="17">
        <v>2</v>
      </c>
      <c r="I24" s="26"/>
    </row>
    <row r="25" spans="1:9" x14ac:dyDescent="0.35">
      <c r="A25" s="16">
        <v>17</v>
      </c>
      <c r="B25" s="17" t="s">
        <v>34</v>
      </c>
      <c r="C25" s="17" t="s">
        <v>392</v>
      </c>
      <c r="D25" s="17" t="s">
        <v>393</v>
      </c>
      <c r="E25" s="17"/>
      <c r="F25" s="16" t="s">
        <v>338</v>
      </c>
      <c r="G25" s="17">
        <v>3200</v>
      </c>
      <c r="H25" s="17">
        <v>1</v>
      </c>
      <c r="I25" s="26" t="s">
        <v>394</v>
      </c>
    </row>
    <row r="26" spans="1:9" ht="15" thickBot="1" x14ac:dyDescent="0.4">
      <c r="A26" s="20">
        <v>18</v>
      </c>
      <c r="B26" s="21" t="s">
        <v>34</v>
      </c>
      <c r="C26" s="21" t="s">
        <v>396</v>
      </c>
      <c r="D26" s="21"/>
      <c r="E26" s="21" t="s">
        <v>396</v>
      </c>
      <c r="F26" s="20" t="s">
        <v>395</v>
      </c>
      <c r="G26" s="21">
        <v>3600</v>
      </c>
      <c r="H26" s="21">
        <v>0</v>
      </c>
      <c r="I26" s="27"/>
    </row>
    <row r="27" spans="1:9" x14ac:dyDescent="0.35">
      <c r="A27" s="16">
        <v>19</v>
      </c>
      <c r="B27" s="17" t="s">
        <v>25</v>
      </c>
      <c r="C27" s="17" t="s">
        <v>25</v>
      </c>
      <c r="D27" s="17" t="s">
        <v>398</v>
      </c>
      <c r="E27" s="17"/>
      <c r="F27" s="16" t="s">
        <v>425</v>
      </c>
      <c r="G27" s="17">
        <v>2500</v>
      </c>
      <c r="H27" s="17">
        <v>1</v>
      </c>
      <c r="I27" s="26" t="s">
        <v>397</v>
      </c>
    </row>
    <row r="28" spans="1:9" x14ac:dyDescent="0.35">
      <c r="A28" s="16">
        <v>20</v>
      </c>
      <c r="B28" s="17" t="s">
        <v>25</v>
      </c>
      <c r="C28" s="17" t="s">
        <v>25</v>
      </c>
      <c r="D28" s="17" t="s">
        <v>399</v>
      </c>
      <c r="E28" s="17" t="s">
        <v>400</v>
      </c>
      <c r="F28" s="16" t="s">
        <v>399</v>
      </c>
      <c r="G28" s="17">
        <v>6500</v>
      </c>
      <c r="H28" s="17">
        <v>0</v>
      </c>
      <c r="I28" s="26" t="s">
        <v>401</v>
      </c>
    </row>
    <row r="29" spans="1:9" ht="15" thickBot="1" x14ac:dyDescent="0.4">
      <c r="A29" s="20">
        <v>21</v>
      </c>
      <c r="B29" s="21" t="s">
        <v>25</v>
      </c>
      <c r="C29" s="21" t="s">
        <v>25</v>
      </c>
      <c r="D29" s="21" t="s">
        <v>402</v>
      </c>
      <c r="E29" s="21" t="s">
        <v>400</v>
      </c>
      <c r="F29" s="20" t="s">
        <v>402</v>
      </c>
      <c r="G29" s="21">
        <v>4600</v>
      </c>
      <c r="H29" s="21">
        <v>0</v>
      </c>
      <c r="I29" s="27"/>
    </row>
    <row r="30" spans="1:9" x14ac:dyDescent="0.35">
      <c r="A30" s="16">
        <v>22</v>
      </c>
      <c r="B30" s="17" t="s">
        <v>26</v>
      </c>
      <c r="C30" s="17" t="s">
        <v>404</v>
      </c>
      <c r="D30" s="17" t="s">
        <v>405</v>
      </c>
      <c r="E30" s="17"/>
      <c r="F30" s="16" t="s">
        <v>425</v>
      </c>
      <c r="G30" s="17">
        <v>2400</v>
      </c>
      <c r="H30" s="17">
        <v>1</v>
      </c>
      <c r="I30" s="26" t="s">
        <v>408</v>
      </c>
    </row>
    <row r="31" spans="1:9" ht="15" thickBot="1" x14ac:dyDescent="0.4">
      <c r="A31" s="20">
        <v>23</v>
      </c>
      <c r="B31" s="21" t="s">
        <v>26</v>
      </c>
      <c r="C31" s="21" t="s">
        <v>404</v>
      </c>
      <c r="D31" s="21" t="s">
        <v>406</v>
      </c>
      <c r="E31" s="21"/>
      <c r="F31" s="20" t="s">
        <v>403</v>
      </c>
      <c r="G31" s="21">
        <v>3800</v>
      </c>
      <c r="H31" s="21">
        <v>1</v>
      </c>
      <c r="I31" s="27" t="s">
        <v>407</v>
      </c>
    </row>
    <row r="32" spans="1:9" ht="15" thickBot="1" x14ac:dyDescent="0.4">
      <c r="A32" s="20">
        <v>24</v>
      </c>
      <c r="B32" s="21" t="s">
        <v>30</v>
      </c>
      <c r="C32" s="21" t="s">
        <v>410</v>
      </c>
      <c r="D32" s="21" t="s">
        <v>409</v>
      </c>
      <c r="E32" s="21" t="s">
        <v>411</v>
      </c>
      <c r="F32" s="20" t="s">
        <v>409</v>
      </c>
      <c r="G32" s="21">
        <v>12400</v>
      </c>
      <c r="H32" s="21">
        <v>1</v>
      </c>
      <c r="I32" s="27"/>
    </row>
    <row r="33" spans="1:9" ht="29" x14ac:dyDescent="0.35">
      <c r="A33" s="16">
        <v>25</v>
      </c>
      <c r="B33" s="17" t="s">
        <v>27</v>
      </c>
      <c r="C33" s="17" t="s">
        <v>415</v>
      </c>
      <c r="D33" s="17" t="s">
        <v>416</v>
      </c>
      <c r="E33" s="17" t="s">
        <v>417</v>
      </c>
      <c r="F33" s="16" t="s">
        <v>425</v>
      </c>
      <c r="G33" s="17">
        <v>4100</v>
      </c>
      <c r="H33" s="17">
        <v>1</v>
      </c>
      <c r="I33" s="40" t="s">
        <v>451</v>
      </c>
    </row>
    <row r="34" spans="1:9" x14ac:dyDescent="0.35">
      <c r="A34" s="16">
        <v>26</v>
      </c>
      <c r="B34" s="17" t="s">
        <v>27</v>
      </c>
      <c r="C34" s="17" t="s">
        <v>331</v>
      </c>
      <c r="D34" s="17" t="s">
        <v>413</v>
      </c>
      <c r="E34" s="17" t="s">
        <v>414</v>
      </c>
      <c r="F34" s="16" t="s">
        <v>338</v>
      </c>
      <c r="G34" s="17">
        <v>700</v>
      </c>
      <c r="H34" s="17">
        <v>1</v>
      </c>
      <c r="I34" s="26" t="s">
        <v>412</v>
      </c>
    </row>
    <row r="35" spans="1:9" ht="15" thickBot="1" x14ac:dyDescent="0.4">
      <c r="A35" s="20">
        <v>27</v>
      </c>
      <c r="B35" s="21" t="s">
        <v>27</v>
      </c>
      <c r="C35" s="21" t="s">
        <v>421</v>
      </c>
      <c r="D35" s="21" t="s">
        <v>418</v>
      </c>
      <c r="E35" s="21" t="s">
        <v>419</v>
      </c>
      <c r="F35" s="20" t="s">
        <v>425</v>
      </c>
      <c r="G35" s="21">
        <v>5600</v>
      </c>
      <c r="H35" s="21">
        <v>1</v>
      </c>
      <c r="I35" s="27" t="s">
        <v>420</v>
      </c>
    </row>
    <row r="36" spans="1:9" ht="15" thickBot="1" x14ac:dyDescent="0.4">
      <c r="A36" s="20">
        <v>28</v>
      </c>
      <c r="B36" s="21" t="s">
        <v>11</v>
      </c>
      <c r="C36" s="21" t="s">
        <v>11</v>
      </c>
      <c r="D36" s="21"/>
      <c r="E36" s="21"/>
      <c r="F36" s="20" t="s">
        <v>425</v>
      </c>
      <c r="G36" s="21">
        <v>2900</v>
      </c>
      <c r="H36" s="21">
        <v>1</v>
      </c>
      <c r="I36" s="27" t="s">
        <v>422</v>
      </c>
    </row>
    <row r="37" spans="1:9" ht="15" thickBot="1" x14ac:dyDescent="0.4">
      <c r="A37" s="20">
        <v>29</v>
      </c>
      <c r="B37" s="21" t="s">
        <v>14</v>
      </c>
      <c r="C37" s="21" t="s">
        <v>428</v>
      </c>
      <c r="D37" s="21" t="s">
        <v>431</v>
      </c>
      <c r="E37" s="21" t="s">
        <v>432</v>
      </c>
      <c r="F37" s="20" t="s">
        <v>429</v>
      </c>
      <c r="G37" s="21">
        <v>2000</v>
      </c>
      <c r="H37" s="21">
        <v>1</v>
      </c>
      <c r="I37" s="27" t="s">
        <v>430</v>
      </c>
    </row>
    <row r="38" spans="1:9" ht="29" x14ac:dyDescent="0.35">
      <c r="A38" s="12"/>
      <c r="B38" s="13" t="s">
        <v>333</v>
      </c>
      <c r="C38" s="13" t="s">
        <v>334</v>
      </c>
      <c r="D38" s="13" t="s">
        <v>332</v>
      </c>
      <c r="E38" s="13" t="s">
        <v>334</v>
      </c>
      <c r="F38" s="14" t="s">
        <v>433</v>
      </c>
      <c r="G38" s="13"/>
      <c r="H38" s="13"/>
      <c r="I38" s="39" t="s">
        <v>448</v>
      </c>
    </row>
    <row r="39" spans="1:9" ht="15" thickBot="1" x14ac:dyDescent="0.4">
      <c r="A39" s="20">
        <v>30</v>
      </c>
      <c r="B39" s="21" t="s">
        <v>333</v>
      </c>
      <c r="C39" s="21" t="s">
        <v>20</v>
      </c>
      <c r="D39" s="21" t="s">
        <v>423</v>
      </c>
      <c r="E39" s="21"/>
      <c r="F39" s="20" t="s">
        <v>425</v>
      </c>
      <c r="G39" s="21">
        <v>700</v>
      </c>
      <c r="H39" s="21">
        <v>1</v>
      </c>
      <c r="I39" s="27" t="s">
        <v>424</v>
      </c>
    </row>
    <row r="40" spans="1:9" ht="29" x14ac:dyDescent="0.35">
      <c r="A40" s="14"/>
      <c r="B40" s="15" t="s">
        <v>19</v>
      </c>
      <c r="C40" s="15" t="s">
        <v>335</v>
      </c>
      <c r="D40" s="15" t="s">
        <v>434</v>
      </c>
      <c r="E40" s="15"/>
      <c r="F40" s="14" t="s">
        <v>435</v>
      </c>
      <c r="G40" s="15"/>
      <c r="H40" s="15"/>
      <c r="I40" s="39" t="s">
        <v>437</v>
      </c>
    </row>
    <row r="41" spans="1:9" x14ac:dyDescent="0.35">
      <c r="A41" s="14"/>
      <c r="B41" s="15" t="s">
        <v>19</v>
      </c>
      <c r="C41" s="15" t="s">
        <v>335</v>
      </c>
      <c r="D41" s="15" t="s">
        <v>436</v>
      </c>
      <c r="E41" s="15"/>
      <c r="F41" s="14" t="s">
        <v>425</v>
      </c>
      <c r="G41" s="15"/>
      <c r="H41" s="15"/>
      <c r="I41" s="39" t="s">
        <v>438</v>
      </c>
    </row>
    <row r="42" spans="1:9" ht="29" x14ac:dyDescent="0.35">
      <c r="A42" s="16">
        <v>31</v>
      </c>
      <c r="B42" s="17" t="s">
        <v>19</v>
      </c>
      <c r="C42" s="17" t="s">
        <v>336</v>
      </c>
      <c r="D42" s="17" t="s">
        <v>440</v>
      </c>
      <c r="E42" s="17" t="s">
        <v>441</v>
      </c>
      <c r="F42" s="16" t="s">
        <v>439</v>
      </c>
      <c r="G42" s="17">
        <v>4500</v>
      </c>
      <c r="H42" s="17">
        <v>2</v>
      </c>
      <c r="I42" s="40" t="s">
        <v>442</v>
      </c>
    </row>
    <row r="43" spans="1:9" ht="29.5" thickBot="1" x14ac:dyDescent="0.4">
      <c r="A43" s="18"/>
      <c r="B43" s="19" t="s">
        <v>19</v>
      </c>
      <c r="C43" s="19" t="s">
        <v>443</v>
      </c>
      <c r="D43" s="19"/>
      <c r="E43" s="19"/>
      <c r="F43" s="14" t="s">
        <v>445</v>
      </c>
      <c r="G43" s="15"/>
      <c r="H43" s="15"/>
      <c r="I43" s="39" t="s">
        <v>444</v>
      </c>
    </row>
    <row r="44" spans="1:9" x14ac:dyDescent="0.35">
      <c r="A44" s="9"/>
      <c r="F44" s="42" t="s">
        <v>449</v>
      </c>
      <c r="G44" s="43">
        <f>SUM(G2:G43)</f>
        <v>124575</v>
      </c>
      <c r="H44" s="44">
        <f>SUM(H2:H43)</f>
        <v>28</v>
      </c>
      <c r="I44" s="45" t="s">
        <v>450</v>
      </c>
    </row>
    <row r="45" spans="1:9" ht="15" thickBot="1" x14ac:dyDescent="0.4">
      <c r="F45" s="42" t="s">
        <v>452</v>
      </c>
      <c r="G45" s="46">
        <f>G44/5280</f>
        <v>23.59375</v>
      </c>
      <c r="H45" s="47"/>
      <c r="I45" s="47"/>
    </row>
    <row r="46" spans="1:9" ht="58.5" thickBot="1" x14ac:dyDescent="0.4">
      <c r="A46" s="48" t="s">
        <v>453</v>
      </c>
      <c r="B46" s="41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0" sqref="D20"/>
    </sheetView>
  </sheetViews>
  <sheetFormatPr defaultRowHeight="14.5" x14ac:dyDescent="0.35"/>
  <cols>
    <col min="1" max="1" width="12.1796875" customWidth="1"/>
    <col min="2" max="2" width="19.1796875" bestFit="1" customWidth="1"/>
    <col min="3" max="5" width="23" customWidth="1"/>
    <col min="6" max="6" width="21.453125" bestFit="1" customWidth="1"/>
    <col min="7" max="7" width="12" customWidth="1"/>
    <col min="8" max="8" width="15.81640625" bestFit="1" customWidth="1"/>
    <col min="9" max="9" width="33.81640625" customWidth="1"/>
  </cols>
  <sheetData>
    <row r="1" spans="1:9" x14ac:dyDescent="0.35">
      <c r="A1" s="24" t="s">
        <v>322</v>
      </c>
      <c r="B1" s="24" t="s">
        <v>320</v>
      </c>
      <c r="C1" s="24" t="s">
        <v>321</v>
      </c>
      <c r="D1" s="24" t="s">
        <v>342</v>
      </c>
      <c r="E1" s="24" t="s">
        <v>343</v>
      </c>
      <c r="F1" s="24" t="s">
        <v>323</v>
      </c>
      <c r="G1" s="24" t="s">
        <v>337</v>
      </c>
      <c r="H1" s="24" t="s">
        <v>339</v>
      </c>
      <c r="I1" s="25" t="s">
        <v>340</v>
      </c>
    </row>
    <row r="2" spans="1:9" ht="29.5" thickBot="1" x14ac:dyDescent="0.4">
      <c r="A2" s="22"/>
      <c r="B2" s="23" t="s">
        <v>58</v>
      </c>
      <c r="C2" s="23" t="s">
        <v>454</v>
      </c>
      <c r="D2" s="23"/>
      <c r="E2" s="23"/>
      <c r="F2" s="22"/>
      <c r="G2" s="23"/>
      <c r="H2" s="23"/>
      <c r="I2" s="49" t="s">
        <v>455</v>
      </c>
    </row>
    <row r="3" spans="1:9" ht="15" thickBot="1" x14ac:dyDescent="0.4">
      <c r="A3" s="22"/>
      <c r="B3" s="23" t="s">
        <v>54</v>
      </c>
      <c r="C3" s="23" t="s">
        <v>54</v>
      </c>
      <c r="D3" s="23"/>
      <c r="E3" s="23"/>
      <c r="F3" s="22"/>
      <c r="G3" s="23"/>
      <c r="H3" s="23"/>
      <c r="I3" s="49" t="s">
        <v>456</v>
      </c>
    </row>
    <row r="4" spans="1:9" x14ac:dyDescent="0.35">
      <c r="A4" s="16">
        <v>1</v>
      </c>
      <c r="B4" s="17" t="s">
        <v>53</v>
      </c>
      <c r="C4" s="17" t="s">
        <v>459</v>
      </c>
      <c r="D4" s="17" t="s">
        <v>458</v>
      </c>
      <c r="E4" s="17"/>
      <c r="F4" s="16" t="s">
        <v>457</v>
      </c>
      <c r="G4" s="17">
        <v>900</v>
      </c>
      <c r="H4" s="17">
        <v>1</v>
      </c>
      <c r="I4" s="40" t="s">
        <v>460</v>
      </c>
    </row>
    <row r="5" spans="1:9" ht="29" x14ac:dyDescent="0.35">
      <c r="A5" s="12"/>
      <c r="B5" s="13" t="s">
        <v>53</v>
      </c>
      <c r="C5" s="13" t="s">
        <v>461</v>
      </c>
      <c r="D5" s="13"/>
      <c r="E5" s="13"/>
      <c r="F5" s="12"/>
      <c r="G5" s="13"/>
      <c r="H5" s="13"/>
      <c r="I5" s="39" t="s">
        <v>462</v>
      </c>
    </row>
    <row r="6" spans="1:9" x14ac:dyDescent="0.35">
      <c r="A6" s="12"/>
      <c r="B6" s="13" t="s">
        <v>53</v>
      </c>
      <c r="C6" s="13" t="s">
        <v>466</v>
      </c>
      <c r="D6" s="13"/>
      <c r="E6" s="13"/>
      <c r="F6" s="12"/>
      <c r="G6" s="13"/>
      <c r="H6" s="13"/>
      <c r="I6" s="39" t="s">
        <v>463</v>
      </c>
    </row>
    <row r="7" spans="1:9" ht="15" thickBot="1" x14ac:dyDescent="0.4">
      <c r="A7" s="22"/>
      <c r="B7" s="23" t="s">
        <v>53</v>
      </c>
      <c r="C7" s="23" t="s">
        <v>465</v>
      </c>
      <c r="D7" s="23"/>
      <c r="E7" s="23"/>
      <c r="F7" s="22"/>
      <c r="G7" s="23"/>
      <c r="H7" s="23"/>
      <c r="I7" s="49" t="s">
        <v>464</v>
      </c>
    </row>
    <row r="8" spans="1:9" x14ac:dyDescent="0.35">
      <c r="A8" s="12"/>
      <c r="B8" s="13" t="s">
        <v>48</v>
      </c>
      <c r="C8" s="13" t="s">
        <v>467</v>
      </c>
      <c r="D8" s="13"/>
      <c r="E8" s="13"/>
      <c r="F8" s="12"/>
      <c r="G8" s="13"/>
      <c r="H8" s="13"/>
      <c r="I8" s="39" t="s">
        <v>469</v>
      </c>
    </row>
    <row r="9" spans="1:9" x14ac:dyDescent="0.35">
      <c r="A9" s="12"/>
      <c r="B9" s="13" t="s">
        <v>48</v>
      </c>
      <c r="C9" s="13" t="s">
        <v>468</v>
      </c>
      <c r="D9" s="13"/>
      <c r="E9" s="13"/>
      <c r="F9" s="12"/>
      <c r="G9" s="13"/>
      <c r="H9" s="13"/>
      <c r="I9" s="39" t="s">
        <v>470</v>
      </c>
    </row>
    <row r="10" spans="1:9" x14ac:dyDescent="0.35">
      <c r="A10" s="12"/>
      <c r="B10" s="13" t="s">
        <v>48</v>
      </c>
      <c r="C10" s="13" t="s">
        <v>471</v>
      </c>
      <c r="D10" s="13"/>
      <c r="E10" s="13"/>
      <c r="F10" s="12"/>
      <c r="G10" s="13"/>
      <c r="H10" s="13"/>
      <c r="I10" s="39" t="s">
        <v>472</v>
      </c>
    </row>
    <row r="11" spans="1:9" x14ac:dyDescent="0.35">
      <c r="A11" s="12"/>
      <c r="B11" s="13" t="s">
        <v>48</v>
      </c>
      <c r="C11" s="13" t="s">
        <v>473</v>
      </c>
      <c r="D11" s="13"/>
      <c r="E11" s="13"/>
      <c r="F11" s="12"/>
      <c r="G11" s="13"/>
      <c r="H11" s="13"/>
      <c r="I11" s="39" t="s">
        <v>474</v>
      </c>
    </row>
    <row r="12" spans="1:9" ht="29.5" thickBot="1" x14ac:dyDescent="0.4">
      <c r="A12" s="20">
        <v>2</v>
      </c>
      <c r="B12" s="21" t="s">
        <v>48</v>
      </c>
      <c r="C12" s="21" t="s">
        <v>478</v>
      </c>
      <c r="D12" s="21" t="s">
        <v>477</v>
      </c>
      <c r="E12" s="21" t="s">
        <v>479</v>
      </c>
      <c r="F12" s="20" t="s">
        <v>476</v>
      </c>
      <c r="G12" s="21">
        <v>680</v>
      </c>
      <c r="H12" s="21"/>
      <c r="I12" s="54" t="s">
        <v>475</v>
      </c>
    </row>
    <row r="13" spans="1:9" ht="29.5" thickBot="1" x14ac:dyDescent="0.4">
      <c r="A13" s="22"/>
      <c r="B13" s="23" t="s">
        <v>51</v>
      </c>
      <c r="C13" s="23" t="s">
        <v>480</v>
      </c>
      <c r="D13" s="23" t="s">
        <v>481</v>
      </c>
      <c r="E13" s="23"/>
      <c r="F13" s="22"/>
      <c r="G13" s="23"/>
      <c r="H13" s="23"/>
      <c r="I13" s="49" t="s">
        <v>482</v>
      </c>
    </row>
    <row r="14" spans="1:9" ht="29" x14ac:dyDescent="0.35">
      <c r="A14" s="12"/>
      <c r="B14" s="13" t="s">
        <v>38</v>
      </c>
      <c r="C14" s="13" t="s">
        <v>483</v>
      </c>
      <c r="D14" s="13"/>
      <c r="E14" s="13"/>
      <c r="F14" s="12"/>
      <c r="G14" s="13"/>
      <c r="H14" s="13"/>
      <c r="I14" s="39" t="s">
        <v>484</v>
      </c>
    </row>
    <row r="15" spans="1:9" ht="29.5" thickBot="1" x14ac:dyDescent="0.4">
      <c r="A15" s="22"/>
      <c r="B15" s="23" t="s">
        <v>38</v>
      </c>
      <c r="C15" s="23" t="s">
        <v>486</v>
      </c>
      <c r="D15" s="23" t="s">
        <v>487</v>
      </c>
      <c r="E15" s="23"/>
      <c r="F15" s="22"/>
      <c r="G15" s="23"/>
      <c r="H15" s="23"/>
      <c r="I15" s="49" t="s">
        <v>485</v>
      </c>
    </row>
    <row r="16" spans="1:9" ht="29.5" thickBot="1" x14ac:dyDescent="0.4">
      <c r="A16" s="55">
        <v>3</v>
      </c>
      <c r="B16" s="56" t="s">
        <v>33</v>
      </c>
      <c r="C16" s="56" t="s">
        <v>33</v>
      </c>
      <c r="D16" s="56" t="s">
        <v>496</v>
      </c>
      <c r="E16" s="56" t="s">
        <v>493</v>
      </c>
      <c r="F16" s="55" t="s">
        <v>496</v>
      </c>
      <c r="G16" s="56">
        <v>8000</v>
      </c>
      <c r="H16" s="56"/>
      <c r="I16" s="57" t="s">
        <v>497</v>
      </c>
    </row>
    <row r="17" spans="1:9" ht="29.5" thickBot="1" x14ac:dyDescent="0.4">
      <c r="A17" s="22"/>
      <c r="B17" s="23" t="s">
        <v>23</v>
      </c>
      <c r="C17" s="19" t="s">
        <v>489</v>
      </c>
      <c r="D17" s="19" t="s">
        <v>490</v>
      </c>
      <c r="E17" s="23"/>
      <c r="F17" s="22"/>
      <c r="G17" s="23"/>
      <c r="H17" s="23"/>
      <c r="I17" s="49" t="s">
        <v>488</v>
      </c>
    </row>
    <row r="18" spans="1:9" x14ac:dyDescent="0.35">
      <c r="A18" s="9"/>
      <c r="F18" s="50" t="s">
        <v>449</v>
      </c>
      <c r="G18" s="51">
        <f>SUM(G2:G17)</f>
        <v>9580</v>
      </c>
      <c r="H18" s="52">
        <f>SUM(H2:H15)</f>
        <v>1</v>
      </c>
      <c r="I18" s="53" t="s">
        <v>450</v>
      </c>
    </row>
    <row r="19" spans="1:9" ht="15" thickBot="1" x14ac:dyDescent="0.4">
      <c r="F19" s="42" t="s">
        <v>452</v>
      </c>
      <c r="G19" s="46">
        <f>G18/5280</f>
        <v>1.8143939393939394</v>
      </c>
      <c r="H19" s="47"/>
      <c r="I19" s="47"/>
    </row>
    <row r="20" spans="1:9" ht="58.5" thickBot="1" x14ac:dyDescent="0.4">
      <c r="A20" s="48" t="s">
        <v>453</v>
      </c>
      <c r="B20" s="41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RoadFloodElevQuadMHHW</vt:lpstr>
      <vt:lpstr>PercMHHW</vt:lpstr>
      <vt:lpstr>RoadMilesMHHW</vt:lpstr>
      <vt:lpstr>RoadFloodElevQuad_05SLR</vt:lpstr>
      <vt:lpstr>Pec050SLR</vt:lpstr>
      <vt:lpstr>RoadMiles050SLR</vt:lpstr>
      <vt:lpstr>Priority Flood Zones&gt; 4 ft</vt:lpstr>
      <vt:lpstr>Secondary Flood Zones&gt; 4 ft</vt:lpstr>
      <vt:lpstr>Chart2</vt:lpstr>
      <vt:lpstr>Chart3</vt:lpstr>
      <vt:lpstr>RoadFloodElevQuad_05SLR!Database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Homsey, Andrew</dc:creator>
  <cp:lastModifiedBy>jerry</cp:lastModifiedBy>
  <dcterms:created xsi:type="dcterms:W3CDTF">2020-04-09T21:09:05Z</dcterms:created>
  <dcterms:modified xsi:type="dcterms:W3CDTF">2020-06-04T17:45:20Z</dcterms:modified>
</cp:coreProperties>
</file>