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s\Water Demands\All Water Demand Data\"/>
    </mc:Choice>
  </mc:AlternateContent>
  <bookViews>
    <workbookView xWindow="3000" yWindow="0" windowWidth="25360" windowHeight="15560" tabRatio="847" activeTab="7"/>
  </bookViews>
  <sheets>
    <sheet name="Jan 2020" sheetId="12" r:id="rId1"/>
    <sheet name="Feb 2020" sheetId="13" r:id="rId2"/>
    <sheet name="Mar 2020" sheetId="15" r:id="rId3"/>
    <sheet name="Apr 2020" sheetId="17" r:id="rId4"/>
    <sheet name="May 2020" sheetId="19" r:id="rId5"/>
    <sheet name="Jun 2020" sheetId="20" r:id="rId6"/>
    <sheet name="Jul 2020" sheetId="21" r:id="rId7"/>
    <sheet name="Aug 2020" sheetId="10" r:id="rId8"/>
    <sheet name="Sep 2020" sheetId="11" r:id="rId9"/>
    <sheet name="Oct 2020" sheetId="22" r:id="rId10"/>
    <sheet name="Nov 2020" sheetId="23" r:id="rId11"/>
    <sheet name="Dec 2020" sheetId="24" r:id="rId12"/>
  </sheets>
  <definedNames>
    <definedName name="_xlnm.Print_Area" localSheetId="3">'Apr 2020'!$A$1:$AF$43</definedName>
    <definedName name="_xlnm.Print_Area" localSheetId="11">'Dec 2020'!$A$1:$AI$41</definedName>
    <definedName name="_xlnm.Print_Area" localSheetId="1">'Feb 2020'!$A$1:$AE$42</definedName>
    <definedName name="_xlnm.Print_Area" localSheetId="0">'Jan 2020'!$A$1:$AH$42</definedName>
    <definedName name="_xlnm.Print_Area" localSheetId="2">'Mar 2020'!$A$1:$AH$42</definedName>
    <definedName name="_xlnm.Print_Area" localSheetId="4">'May 2020'!$A$1:$AG$42</definedName>
    <definedName name="_xlnm.Print_Area" localSheetId="10">'Nov 2020'!$A$1:$AF$42</definedName>
    <definedName name="_xlnm.Print_Area" localSheetId="9">'Oct 2020'!$A$1:$AI$62</definedName>
    <definedName name="_xlnm.Print_Area" localSheetId="8">'Sep 2020'!$A$1:$AF$37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3" l="1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G31" i="24"/>
  <c r="AF31" i="23"/>
  <c r="AG31" i="10"/>
  <c r="AF32" i="17"/>
  <c r="AG30" i="15"/>
  <c r="AG30" i="12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B15" i="11"/>
  <c r="C15" i="11"/>
  <c r="D15" i="11"/>
  <c r="E15" i="11"/>
  <c r="F15" i="11"/>
  <c r="G15" i="11"/>
  <c r="H15" i="11"/>
  <c r="I15" i="11"/>
  <c r="J15" i="11"/>
  <c r="K15" i="11"/>
  <c r="L15" i="11"/>
  <c r="AG32" i="21"/>
  <c r="AF32" i="20"/>
  <c r="AG31" i="19"/>
  <c r="AK43" i="20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B35" i="24"/>
  <c r="B35" i="23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B16" i="21"/>
  <c r="AF31" i="11"/>
  <c r="B35" i="22"/>
  <c r="C35" i="22"/>
  <c r="D35" i="2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S8" i="19"/>
  <c r="S15" i="19"/>
  <c r="S35" i="19"/>
  <c r="Q8" i="19"/>
  <c r="Q15" i="19"/>
  <c r="Q35" i="19"/>
  <c r="L8" i="19"/>
  <c r="L15" i="19"/>
  <c r="L35" i="19"/>
  <c r="I8" i="19"/>
  <c r="I15" i="19"/>
  <c r="I35" i="19"/>
  <c r="E8" i="19"/>
  <c r="E15" i="19"/>
  <c r="E35" i="19"/>
  <c r="C8" i="19"/>
  <c r="C15" i="19"/>
  <c r="C35" i="19"/>
  <c r="AF8" i="24"/>
  <c r="AD8" i="24"/>
  <c r="AB8" i="24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V28" i="22"/>
  <c r="U28" i="22"/>
  <c r="U35" i="22"/>
  <c r="U15" i="22"/>
  <c r="U8" i="22"/>
  <c r="T28" i="22"/>
  <c r="S28" i="22"/>
  <c r="R28" i="22"/>
  <c r="R35" i="22"/>
  <c r="R15" i="22"/>
  <c r="R8" i="22"/>
  <c r="Q28" i="22"/>
  <c r="Q35" i="22"/>
  <c r="Q8" i="22"/>
  <c r="P28" i="22"/>
  <c r="P35" i="22"/>
  <c r="P8" i="22"/>
  <c r="O28" i="22"/>
  <c r="N28" i="22"/>
  <c r="M28" i="22"/>
  <c r="L28" i="22"/>
  <c r="L35" i="22"/>
  <c r="L8" i="22"/>
  <c r="K28" i="22"/>
  <c r="J28" i="22"/>
  <c r="I28" i="22"/>
  <c r="H28" i="22"/>
  <c r="H35" i="22"/>
  <c r="H8" i="22"/>
  <c r="G28" i="22"/>
  <c r="F28" i="22"/>
  <c r="E28" i="22"/>
  <c r="E35" i="22"/>
  <c r="E8" i="22"/>
  <c r="D28" i="22"/>
  <c r="C28" i="22"/>
  <c r="AA28" i="22"/>
  <c r="AB28" i="22"/>
  <c r="AC28" i="22"/>
  <c r="AD28" i="22"/>
  <c r="AE28" i="22"/>
  <c r="AF28" i="22"/>
  <c r="B28" i="22"/>
  <c r="AF15" i="22"/>
  <c r="AE15" i="22"/>
  <c r="AE35" i="22"/>
  <c r="AE8" i="22"/>
  <c r="AD15" i="22"/>
  <c r="AC15" i="22"/>
  <c r="AC35" i="22"/>
  <c r="AC8" i="22"/>
  <c r="AB15" i="22"/>
  <c r="AA15" i="22"/>
  <c r="AA35" i="22"/>
  <c r="AA8" i="22"/>
  <c r="Z15" i="22"/>
  <c r="Y15" i="22"/>
  <c r="X15" i="22"/>
  <c r="W15" i="22"/>
  <c r="W35" i="22"/>
  <c r="W8" i="22"/>
  <c r="V15" i="22"/>
  <c r="T15" i="22"/>
  <c r="S15" i="22"/>
  <c r="AG12" i="22"/>
  <c r="AG11" i="22"/>
  <c r="O35" i="22"/>
  <c r="O8" i="22"/>
  <c r="N35" i="22"/>
  <c r="N8" i="22"/>
  <c r="M35" i="22"/>
  <c r="M8" i="22"/>
  <c r="K35" i="22"/>
  <c r="K8" i="22"/>
  <c r="I35" i="22"/>
  <c r="I8" i="22"/>
  <c r="G35" i="22"/>
  <c r="G8" i="22"/>
  <c r="F35" i="22"/>
  <c r="F8" i="22"/>
  <c r="D8" i="22"/>
  <c r="D40" i="22"/>
  <c r="AG10" i="22"/>
  <c r="AF35" i="22"/>
  <c r="AF8" i="22"/>
  <c r="AD35" i="22"/>
  <c r="AD8" i="22"/>
  <c r="AB35" i="22"/>
  <c r="AB8" i="22"/>
  <c r="Z35" i="22"/>
  <c r="Z8" i="22"/>
  <c r="X35" i="22"/>
  <c r="X8" i="22"/>
  <c r="AE15" i="11"/>
  <c r="AD15" i="11"/>
  <c r="Z15" i="11"/>
  <c r="X15" i="11"/>
  <c r="W15" i="11"/>
  <c r="V15" i="11"/>
  <c r="S15" i="11"/>
  <c r="R15" i="11"/>
  <c r="N15" i="11"/>
  <c r="AE35" i="11"/>
  <c r="AE28" i="11"/>
  <c r="AE8" i="11"/>
  <c r="AD35" i="11"/>
  <c r="AB35" i="11"/>
  <c r="AA35" i="11"/>
  <c r="Z35" i="11"/>
  <c r="X35" i="11"/>
  <c r="W35" i="11"/>
  <c r="V35" i="11"/>
  <c r="T35" i="11"/>
  <c r="S35" i="11"/>
  <c r="R35" i="11"/>
  <c r="P35" i="11"/>
  <c r="O35" i="11"/>
  <c r="N35" i="11"/>
  <c r="L35" i="11"/>
  <c r="K35" i="11"/>
  <c r="J35" i="11"/>
  <c r="H35" i="11"/>
  <c r="G35" i="11"/>
  <c r="F35" i="11"/>
  <c r="D35" i="11"/>
  <c r="C35" i="11"/>
  <c r="B35" i="11"/>
  <c r="B28" i="11"/>
  <c r="Y15" i="11"/>
  <c r="U15" i="11"/>
  <c r="Q15" i="11"/>
  <c r="M15" i="11"/>
  <c r="AF15" i="10"/>
  <c r="AC15" i="10"/>
  <c r="AB15" i="10"/>
  <c r="AD15" i="19"/>
  <c r="AD8" i="19"/>
  <c r="AD28" i="19"/>
  <c r="AD35" i="19"/>
  <c r="AC15" i="19"/>
  <c r="Y15" i="19"/>
  <c r="Y8" i="19"/>
  <c r="Y35" i="19"/>
  <c r="V15" i="19"/>
  <c r="V8" i="19"/>
  <c r="V35" i="19"/>
  <c r="U15" i="19"/>
  <c r="U8" i="19"/>
  <c r="U35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T15" i="19"/>
  <c r="T8" i="19"/>
  <c r="P15" i="19"/>
  <c r="P8" i="19"/>
  <c r="M15" i="19"/>
  <c r="M8" i="19"/>
  <c r="K15" i="19"/>
  <c r="K8" i="19"/>
  <c r="D15" i="19"/>
  <c r="D8" i="19"/>
  <c r="Z8" i="19"/>
  <c r="R8" i="19"/>
  <c r="AC8" i="19"/>
  <c r="E9" i="17"/>
  <c r="H35" i="19"/>
  <c r="F35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29" i="17"/>
  <c r="M9" i="17"/>
  <c r="M40" i="17"/>
  <c r="L16" i="17"/>
  <c r="AD36" i="13"/>
  <c r="AG37" i="22"/>
  <c r="Y35" i="22"/>
  <c r="V35" i="22"/>
  <c r="T35" i="22"/>
  <c r="S35" i="22"/>
  <c r="J35" i="22"/>
  <c r="AG31" i="22"/>
  <c r="S8" i="22"/>
  <c r="Y8" i="22"/>
  <c r="V8" i="22"/>
  <c r="T8" i="22"/>
  <c r="J8" i="22"/>
  <c r="C8" i="22"/>
  <c r="B8" i="22"/>
  <c r="AC35" i="11"/>
  <c r="Y35" i="11"/>
  <c r="U35" i="11"/>
  <c r="Q35" i="11"/>
  <c r="M35" i="11"/>
  <c r="I35" i="11"/>
  <c r="E35" i="11"/>
  <c r="AD28" i="11"/>
  <c r="AC28" i="11"/>
  <c r="AB28" i="1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F40" i="11"/>
  <c r="E28" i="11"/>
  <c r="D28" i="11"/>
  <c r="C28" i="11"/>
  <c r="AC15" i="11"/>
  <c r="AB15" i="11"/>
  <c r="AA15" i="11"/>
  <c r="T15" i="11"/>
  <c r="P15" i="11"/>
  <c r="O15" i="11"/>
  <c r="AD8" i="11"/>
  <c r="AC8" i="11"/>
  <c r="AB8" i="11"/>
  <c r="AA8" i="11"/>
  <c r="Y8" i="11"/>
  <c r="X8" i="11"/>
  <c r="V8" i="11"/>
  <c r="U8" i="11"/>
  <c r="T8" i="11"/>
  <c r="S8" i="11"/>
  <c r="R8" i="11"/>
  <c r="Q8" i="11"/>
  <c r="P8" i="11"/>
  <c r="O8" i="11"/>
  <c r="AF35" i="10"/>
  <c r="AF38" i="10" s="1"/>
  <c r="AF40" i="10" s="1"/>
  <c r="AE35" i="10"/>
  <c r="AD35" i="10"/>
  <c r="AC35" i="10"/>
  <c r="AB35" i="10"/>
  <c r="AB38" i="10" s="1"/>
  <c r="AB40" i="10" s="1"/>
  <c r="AA35" i="10"/>
  <c r="Z35" i="10"/>
  <c r="Y35" i="10"/>
  <c r="X35" i="10"/>
  <c r="X38" i="10" s="1"/>
  <c r="X40" i="10" s="1"/>
  <c r="W35" i="10"/>
  <c r="V35" i="10"/>
  <c r="U35" i="10"/>
  <c r="T35" i="10"/>
  <c r="T38" i="10" s="1"/>
  <c r="T40" i="10" s="1"/>
  <c r="S35" i="10"/>
  <c r="R35" i="10"/>
  <c r="Q35" i="10"/>
  <c r="P35" i="10"/>
  <c r="P38" i="10" s="1"/>
  <c r="P40" i="10" s="1"/>
  <c r="O35" i="10"/>
  <c r="N35" i="10"/>
  <c r="M35" i="10"/>
  <c r="L35" i="10"/>
  <c r="K35" i="10"/>
  <c r="J35" i="10"/>
  <c r="I35" i="10"/>
  <c r="H35" i="10"/>
  <c r="H38" i="10" s="1"/>
  <c r="H40" i="10" s="1"/>
  <c r="G35" i="10"/>
  <c r="F35" i="10"/>
  <c r="E35" i="10"/>
  <c r="D35" i="10"/>
  <c r="D38" i="10" s="1"/>
  <c r="D40" i="10" s="1"/>
  <c r="C35" i="10"/>
  <c r="B35" i="10"/>
  <c r="AD15" i="10"/>
  <c r="AD38" i="10"/>
  <c r="W15" i="10"/>
  <c r="B15" i="10"/>
  <c r="B8" i="10"/>
  <c r="B38" i="10"/>
  <c r="B40" i="10" s="1"/>
  <c r="AE15" i="10"/>
  <c r="AA15" i="10"/>
  <c r="Z15" i="10"/>
  <c r="Z38" i="10"/>
  <c r="Z40" i="10" s="1"/>
  <c r="Y15" i="10"/>
  <c r="X15" i="10"/>
  <c r="V15" i="10"/>
  <c r="V38" i="10"/>
  <c r="V40" i="10" s="1"/>
  <c r="U15" i="10"/>
  <c r="U38" i="10"/>
  <c r="T15" i="10"/>
  <c r="S15" i="10"/>
  <c r="R15" i="10"/>
  <c r="R38" i="10"/>
  <c r="Q15" i="10"/>
  <c r="Q38" i="10"/>
  <c r="Q40" i="10" s="1"/>
  <c r="P15" i="10"/>
  <c r="O15" i="10"/>
  <c r="N15" i="10"/>
  <c r="N38" i="10"/>
  <c r="N40" i="10" s="1"/>
  <c r="M15" i="10"/>
  <c r="M38" i="10"/>
  <c r="L15" i="10"/>
  <c r="K15" i="10"/>
  <c r="J15" i="10"/>
  <c r="J38" i="10"/>
  <c r="I15" i="10"/>
  <c r="I38" i="10"/>
  <c r="I40" i="10" s="1"/>
  <c r="H15" i="10"/>
  <c r="G15" i="10"/>
  <c r="F15" i="10"/>
  <c r="F8" i="10"/>
  <c r="F38" i="10"/>
  <c r="E15" i="10"/>
  <c r="E8" i="10"/>
  <c r="E38" i="10"/>
  <c r="E40" i="10" s="1"/>
  <c r="D15" i="10"/>
  <c r="D8" i="10"/>
  <c r="C15" i="10"/>
  <c r="H8" i="10"/>
  <c r="G8" i="10"/>
  <c r="C8" i="10"/>
  <c r="AF9" i="21"/>
  <c r="AF29" i="21"/>
  <c r="T29" i="21"/>
  <c r="T9" i="21"/>
  <c r="H29" i="21"/>
  <c r="H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C9" i="21"/>
  <c r="AB9" i="21"/>
  <c r="Y9" i="21"/>
  <c r="X9" i="21"/>
  <c r="I9" i="21"/>
  <c r="E9" i="21"/>
  <c r="AE9" i="21"/>
  <c r="AD9" i="21"/>
  <c r="AA9" i="21"/>
  <c r="Z9" i="21"/>
  <c r="W9" i="21"/>
  <c r="V9" i="21"/>
  <c r="U9" i="21"/>
  <c r="S9" i="21"/>
  <c r="R9" i="21"/>
  <c r="Q9" i="21"/>
  <c r="P9" i="21"/>
  <c r="O9" i="21"/>
  <c r="N9" i="21"/>
  <c r="M9" i="21"/>
  <c r="L9" i="21"/>
  <c r="K9" i="21"/>
  <c r="J9" i="21"/>
  <c r="G9" i="21"/>
  <c r="F9" i="21"/>
  <c r="C9" i="21"/>
  <c r="D9" i="21"/>
  <c r="B9" i="21"/>
  <c r="B16" i="17"/>
  <c r="S16" i="20"/>
  <c r="U16" i="20"/>
  <c r="V16" i="20"/>
  <c r="W16" i="20"/>
  <c r="X16" i="20"/>
  <c r="Y16" i="20"/>
  <c r="B29" i="17"/>
  <c r="B40" i="17"/>
  <c r="AE29" i="17"/>
  <c r="AE9" i="17"/>
  <c r="AE16" i="17"/>
  <c r="AD29" i="17"/>
  <c r="AC29" i="17"/>
  <c r="AB29" i="17"/>
  <c r="AA29" i="17"/>
  <c r="Z29" i="17"/>
  <c r="Y29" i="17"/>
  <c r="X29" i="17"/>
  <c r="W29" i="17"/>
  <c r="W16" i="17"/>
  <c r="W9" i="17"/>
  <c r="V29" i="17"/>
  <c r="U29" i="17"/>
  <c r="T29" i="17"/>
  <c r="S29" i="17"/>
  <c r="R29" i="17"/>
  <c r="Q29" i="17"/>
  <c r="P29" i="17"/>
  <c r="O29" i="17"/>
  <c r="O9" i="17"/>
  <c r="N29" i="17"/>
  <c r="L29" i="17"/>
  <c r="K29" i="17"/>
  <c r="K16" i="17"/>
  <c r="K9" i="17"/>
  <c r="J29" i="17"/>
  <c r="I29" i="17"/>
  <c r="H29" i="17"/>
  <c r="G29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D28" i="24"/>
  <c r="AC28" i="24"/>
  <c r="AB28" i="24"/>
  <c r="AA28" i="24"/>
  <c r="Z28" i="24"/>
  <c r="Y28" i="24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C35" i="19"/>
  <c r="L38" i="15"/>
  <c r="U9" i="17"/>
  <c r="AG36" i="15"/>
  <c r="C36" i="20"/>
  <c r="B36" i="20"/>
  <c r="B39" i="20" s="1"/>
  <c r="B41" i="20" s="1"/>
  <c r="AF41" i="20" s="1"/>
  <c r="B8" i="15"/>
  <c r="W29" i="20"/>
  <c r="W36" i="20"/>
  <c r="B29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T16" i="20"/>
  <c r="Z16" i="20"/>
  <c r="AA16" i="20"/>
  <c r="AB16" i="20"/>
  <c r="AC16" i="20"/>
  <c r="AD16" i="20"/>
  <c r="AE16" i="20"/>
  <c r="AB9" i="17"/>
  <c r="R29" i="20"/>
  <c r="Q29" i="20"/>
  <c r="P29" i="20"/>
  <c r="P36" i="20"/>
  <c r="P39" i="20" s="1"/>
  <c r="P41" i="20" s="1"/>
  <c r="O29" i="20"/>
  <c r="N29" i="20"/>
  <c r="N36" i="20"/>
  <c r="M29" i="20"/>
  <c r="M36" i="20"/>
  <c r="L29" i="20"/>
  <c r="C29" i="20"/>
  <c r="D29" i="20"/>
  <c r="E29" i="20"/>
  <c r="F29" i="20"/>
  <c r="G29" i="20"/>
  <c r="H29" i="20"/>
  <c r="I29" i="20"/>
  <c r="J29" i="20"/>
  <c r="K29" i="20"/>
  <c r="S29" i="20"/>
  <c r="T29" i="20"/>
  <c r="U29" i="20"/>
  <c r="V29" i="20"/>
  <c r="X29" i="20"/>
  <c r="Y29" i="20"/>
  <c r="Z29" i="20"/>
  <c r="AA29" i="20"/>
  <c r="AB29" i="20"/>
  <c r="AC29" i="20"/>
  <c r="AD29" i="20"/>
  <c r="AE29" i="20"/>
  <c r="G36" i="20"/>
  <c r="G39" i="20"/>
  <c r="D36" i="20"/>
  <c r="D39" i="20" s="1"/>
  <c r="D41" i="20" s="1"/>
  <c r="E36" i="20"/>
  <c r="E39" i="20"/>
  <c r="F36" i="20"/>
  <c r="F39" i="20" s="1"/>
  <c r="F41" i="20" s="1"/>
  <c r="H36" i="20"/>
  <c r="H39" i="20" s="1"/>
  <c r="H41" i="20" s="1"/>
  <c r="I36" i="20"/>
  <c r="I39" i="20"/>
  <c r="J36" i="20"/>
  <c r="J39" i="20" s="1"/>
  <c r="J41" i="20" s="1"/>
  <c r="K36" i="20"/>
  <c r="K39" i="20"/>
  <c r="L36" i="20"/>
  <c r="L39" i="20"/>
  <c r="L41" i="20" s="1"/>
  <c r="O36" i="20"/>
  <c r="O39" i="20"/>
  <c r="Q36" i="20"/>
  <c r="Q39" i="20"/>
  <c r="Q41" i="20" s="1"/>
  <c r="R36" i="20"/>
  <c r="S36" i="20"/>
  <c r="T36" i="20"/>
  <c r="T39" i="20"/>
  <c r="T41" i="20" s="1"/>
  <c r="U36" i="20"/>
  <c r="U39" i="20"/>
  <c r="V36" i="20"/>
  <c r="V39" i="20"/>
  <c r="V41" i="20" s="1"/>
  <c r="X36" i="20"/>
  <c r="X39" i="20"/>
  <c r="Y36" i="20"/>
  <c r="Y39" i="20"/>
  <c r="Z36" i="20"/>
  <c r="Z39" i="20"/>
  <c r="AA36" i="20"/>
  <c r="AA39" i="20"/>
  <c r="AA41" i="20" s="1"/>
  <c r="AB36" i="20"/>
  <c r="AB39" i="20"/>
  <c r="AC36" i="20"/>
  <c r="AC39" i="20"/>
  <c r="AC41" i="20" s="1"/>
  <c r="AD36" i="20"/>
  <c r="AD39" i="20"/>
  <c r="AE36" i="20"/>
  <c r="AE39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S9" i="17"/>
  <c r="T9" i="17"/>
  <c r="V9" i="17"/>
  <c r="X9" i="17"/>
  <c r="Y9" i="17"/>
  <c r="Z9" i="17"/>
  <c r="AC9" i="17"/>
  <c r="C16" i="17"/>
  <c r="D16" i="17"/>
  <c r="E16" i="17"/>
  <c r="F16" i="17"/>
  <c r="F9" i="17"/>
  <c r="H16" i="17"/>
  <c r="I16" i="17"/>
  <c r="J16" i="17"/>
  <c r="B9" i="17"/>
  <c r="C9" i="17"/>
  <c r="D9" i="17"/>
  <c r="H9" i="17"/>
  <c r="I9" i="17"/>
  <c r="J9" i="17"/>
  <c r="L9" i="17"/>
  <c r="N9" i="17"/>
  <c r="P9" i="17"/>
  <c r="Q9" i="17"/>
  <c r="R9" i="17"/>
  <c r="S16" i="17"/>
  <c r="F15" i="19"/>
  <c r="G15" i="19"/>
  <c r="N15" i="19"/>
  <c r="O15" i="19"/>
  <c r="R15" i="19"/>
  <c r="W15" i="19"/>
  <c r="Z15" i="19"/>
  <c r="AA15" i="19"/>
  <c r="AB15" i="19"/>
  <c r="AE15" i="19"/>
  <c r="B15" i="19"/>
  <c r="AA15" i="15"/>
  <c r="AF15" i="15"/>
  <c r="AF27" i="15"/>
  <c r="AF8" i="15"/>
  <c r="AF34" i="15"/>
  <c r="AF38" i="15"/>
  <c r="AE15" i="15"/>
  <c r="AE27" i="15"/>
  <c r="AE8" i="15"/>
  <c r="AE34" i="15"/>
  <c r="AE38" i="15"/>
  <c r="AD15" i="15"/>
  <c r="AD27" i="15"/>
  <c r="AD8" i="15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8" i="15"/>
  <c r="AA8" i="15"/>
  <c r="AA38" i="15"/>
  <c r="P8" i="15"/>
  <c r="P38" i="15"/>
  <c r="Q8" i="15"/>
  <c r="Q38" i="15"/>
  <c r="R8" i="15"/>
  <c r="R38" i="15"/>
  <c r="S8" i="15"/>
  <c r="S38" i="15"/>
  <c r="T8" i="15"/>
  <c r="T38" i="15"/>
  <c r="U8" i="15"/>
  <c r="U38" i="15"/>
  <c r="V8" i="15"/>
  <c r="V38" i="15"/>
  <c r="W8" i="15"/>
  <c r="W38" i="15"/>
  <c r="X8" i="15"/>
  <c r="X38" i="15"/>
  <c r="Y8" i="15"/>
  <c r="Y38" i="15"/>
  <c r="C8" i="15"/>
  <c r="C38" i="15"/>
  <c r="D8" i="15"/>
  <c r="D38" i="15"/>
  <c r="E8" i="15"/>
  <c r="E37" i="15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M38" i="15"/>
  <c r="N8" i="15"/>
  <c r="N38" i="15"/>
  <c r="O15" i="13"/>
  <c r="O27" i="13"/>
  <c r="O34" i="13"/>
  <c r="O38" i="13"/>
  <c r="E15" i="13"/>
  <c r="E38" i="13"/>
  <c r="E27" i="13"/>
  <c r="E34" i="13"/>
  <c r="F15" i="13"/>
  <c r="F27" i="13"/>
  <c r="F34" i="13"/>
  <c r="F38" i="13"/>
  <c r="G15" i="13"/>
  <c r="G38" i="13"/>
  <c r="G27" i="13"/>
  <c r="G34" i="13"/>
  <c r="H15" i="13"/>
  <c r="H27" i="13"/>
  <c r="H34" i="13"/>
  <c r="H38" i="13"/>
  <c r="I15" i="13"/>
  <c r="I38" i="13"/>
  <c r="I27" i="13"/>
  <c r="I34" i="13"/>
  <c r="J15" i="13"/>
  <c r="J27" i="13"/>
  <c r="J34" i="13"/>
  <c r="J38" i="13"/>
  <c r="K15" i="13"/>
  <c r="K38" i="13"/>
  <c r="K27" i="13"/>
  <c r="K34" i="13"/>
  <c r="L15" i="13"/>
  <c r="L27" i="13"/>
  <c r="L34" i="13"/>
  <c r="L38" i="13"/>
  <c r="M15" i="13"/>
  <c r="M38" i="13"/>
  <c r="M27" i="13"/>
  <c r="M34" i="13"/>
  <c r="N15" i="13"/>
  <c r="N27" i="13"/>
  <c r="N38" i="13"/>
  <c r="N34" i="13"/>
  <c r="P15" i="13"/>
  <c r="P38" i="13"/>
  <c r="P27" i="13"/>
  <c r="P34" i="13"/>
  <c r="Q15" i="13"/>
  <c r="Q27" i="13"/>
  <c r="Q38" i="13"/>
  <c r="Q34" i="13"/>
  <c r="R15" i="13"/>
  <c r="R38" i="13"/>
  <c r="R27" i="13"/>
  <c r="R34" i="13"/>
  <c r="S15" i="13"/>
  <c r="S27" i="13"/>
  <c r="S38" i="13"/>
  <c r="S34" i="13"/>
  <c r="T15" i="13"/>
  <c r="T38" i="13"/>
  <c r="T27" i="13"/>
  <c r="T34" i="13"/>
  <c r="U15" i="13"/>
  <c r="U27" i="13"/>
  <c r="U38" i="13"/>
  <c r="U34" i="13"/>
  <c r="V15" i="13"/>
  <c r="V38" i="13"/>
  <c r="V27" i="13"/>
  <c r="V34" i="13"/>
  <c r="W15" i="13"/>
  <c r="W27" i="13"/>
  <c r="W38" i="13"/>
  <c r="W34" i="13"/>
  <c r="X15" i="13"/>
  <c r="X27" i="13"/>
  <c r="X34" i="13"/>
  <c r="X38" i="13"/>
  <c r="Y15" i="13"/>
  <c r="Y27" i="13"/>
  <c r="Y38" i="13"/>
  <c r="Y34" i="13"/>
  <c r="Z15" i="13"/>
  <c r="Z27" i="13"/>
  <c r="Z34" i="13"/>
  <c r="Z38" i="13"/>
  <c r="AA15" i="13"/>
  <c r="AA27" i="13"/>
  <c r="AA38" i="13"/>
  <c r="AA34" i="13"/>
  <c r="AB15" i="13"/>
  <c r="AB27" i="13"/>
  <c r="AB34" i="13"/>
  <c r="AB38" i="13"/>
  <c r="AC15" i="13"/>
  <c r="AC27" i="13"/>
  <c r="AC38" i="13"/>
  <c r="AC34" i="13"/>
  <c r="B15" i="13"/>
  <c r="B27" i="13"/>
  <c r="C27" i="13"/>
  <c r="D27" i="13"/>
  <c r="B34" i="13"/>
  <c r="B38" i="13"/>
  <c r="C15" i="13"/>
  <c r="D15" i="13"/>
  <c r="C34" i="13"/>
  <c r="D34" i="13"/>
  <c r="C38" i="13"/>
  <c r="D38" i="13"/>
  <c r="AD30" i="13"/>
  <c r="AG36" i="12"/>
  <c r="AE15" i="12"/>
  <c r="AF15" i="12"/>
  <c r="C34" i="12"/>
  <c r="C8" i="12"/>
  <c r="C15" i="12"/>
  <c r="C27" i="12"/>
  <c r="D34" i="12"/>
  <c r="D8" i="12"/>
  <c r="D27" i="12"/>
  <c r="D15" i="12"/>
  <c r="E34" i="12"/>
  <c r="E8" i="12"/>
  <c r="E15" i="12"/>
  <c r="E27" i="12"/>
  <c r="F34" i="12"/>
  <c r="F8" i="12"/>
  <c r="F27" i="12"/>
  <c r="F15" i="12"/>
  <c r="G8" i="12"/>
  <c r="G27" i="12"/>
  <c r="G34" i="12"/>
  <c r="G15" i="12"/>
  <c r="H8" i="12"/>
  <c r="H27" i="12"/>
  <c r="H34" i="12"/>
  <c r="H15" i="12"/>
  <c r="I8" i="12"/>
  <c r="I27" i="12"/>
  <c r="I34" i="12"/>
  <c r="I15" i="12"/>
  <c r="J34" i="12"/>
  <c r="J8" i="12"/>
  <c r="J15" i="12"/>
  <c r="J27" i="12"/>
  <c r="K34" i="12"/>
  <c r="K8" i="12"/>
  <c r="K27" i="12"/>
  <c r="K15" i="12"/>
  <c r="L34" i="12"/>
  <c r="L8" i="12"/>
  <c r="L27" i="12"/>
  <c r="L15" i="12"/>
  <c r="M34" i="12"/>
  <c r="M8" i="12"/>
  <c r="M27" i="12"/>
  <c r="M15" i="12"/>
  <c r="N27" i="12"/>
  <c r="N8" i="12"/>
  <c r="N15" i="12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4" i="12"/>
  <c r="S15" i="12"/>
  <c r="S27" i="12"/>
  <c r="S8" i="12"/>
  <c r="S34" i="12"/>
  <c r="T15" i="12"/>
  <c r="T27" i="12"/>
  <c r="T8" i="12"/>
  <c r="T34" i="12"/>
  <c r="U15" i="12"/>
  <c r="U8" i="12"/>
  <c r="U27" i="12"/>
  <c r="U34" i="12"/>
  <c r="V15" i="12"/>
  <c r="V8" i="12"/>
  <c r="V27" i="12"/>
  <c r="V34" i="12"/>
  <c r="W15" i="12"/>
  <c r="W8" i="12"/>
  <c r="W27" i="12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4" i="12"/>
  <c r="AB27" i="12"/>
  <c r="AB15" i="12"/>
  <c r="AB8" i="12"/>
  <c r="AB34" i="12"/>
  <c r="AC15" i="12"/>
  <c r="AC8" i="12"/>
  <c r="AC27" i="12"/>
  <c r="AC34" i="12"/>
  <c r="AD15" i="12"/>
  <c r="AD8" i="12"/>
  <c r="AD27" i="12"/>
  <c r="AD34" i="12"/>
  <c r="AE8" i="12"/>
  <c r="AE34" i="12"/>
  <c r="AE27" i="12"/>
  <c r="AF8" i="12"/>
  <c r="AF34" i="12"/>
  <c r="AF27" i="12"/>
  <c r="B34" i="12"/>
  <c r="B8" i="12"/>
  <c r="B27" i="12"/>
  <c r="B15" i="12"/>
  <c r="J15" i="19"/>
  <c r="B8" i="24"/>
  <c r="E36" i="21"/>
  <c r="U36" i="21"/>
  <c r="U39" i="21" s="1"/>
  <c r="U41" i="21" s="1"/>
  <c r="X36" i="21"/>
  <c r="X39" i="21"/>
  <c r="Q36" i="21"/>
  <c r="Q39" i="21" s="1"/>
  <c r="Q41" i="21" s="1"/>
  <c r="S36" i="21"/>
  <c r="AF36" i="21"/>
  <c r="AF39" i="21"/>
  <c r="AF41" i="21" s="1"/>
  <c r="AA36" i="21"/>
  <c r="AA39" i="21" s="1"/>
  <c r="AA41" i="21" s="1"/>
  <c r="L36" i="21"/>
  <c r="R36" i="21"/>
  <c r="R39" i="21"/>
  <c r="AC36" i="21"/>
  <c r="AC39" i="21" s="1"/>
  <c r="AC41" i="21" s="1"/>
  <c r="C36" i="21"/>
  <c r="AG36" i="21" s="1"/>
  <c r="C39" i="21"/>
  <c r="C41" i="21" s="1"/>
  <c r="D36" i="21"/>
  <c r="AB36" i="21"/>
  <c r="I36" i="21"/>
  <c r="I39" i="21" s="1"/>
  <c r="I41" i="21" s="1"/>
  <c r="M36" i="21"/>
  <c r="M39" i="21" s="1"/>
  <c r="M41" i="21" s="1"/>
  <c r="K36" i="21"/>
  <c r="P36" i="21"/>
  <c r="P39" i="21" s="1"/>
  <c r="P41" i="21" s="1"/>
  <c r="AD36" i="21"/>
  <c r="AD39" i="21" s="1"/>
  <c r="AD41" i="21" s="1"/>
  <c r="Z36" i="21"/>
  <c r="Z39" i="21" s="1"/>
  <c r="Z41" i="21" s="1"/>
  <c r="O36" i="21"/>
  <c r="O39" i="21" s="1"/>
  <c r="O41" i="21" s="1"/>
  <c r="J36" i="21"/>
  <c r="J39" i="21" s="1"/>
  <c r="J41" i="21" s="1"/>
  <c r="Y36" i="21"/>
  <c r="Y39" i="21"/>
  <c r="G36" i="21"/>
  <c r="G39" i="21" s="1"/>
  <c r="G41" i="21" s="1"/>
  <c r="N36" i="21"/>
  <c r="N39" i="21"/>
  <c r="N41" i="21" s="1"/>
  <c r="H36" i="21"/>
  <c r="H39" i="21" s="1"/>
  <c r="H41" i="21" s="1"/>
  <c r="AE36" i="21"/>
  <c r="AE39" i="21" s="1"/>
  <c r="AE41" i="21" s="1"/>
  <c r="V36" i="21"/>
  <c r="V39" i="21"/>
  <c r="F36" i="21"/>
  <c r="T36" i="21"/>
  <c r="W36" i="21"/>
  <c r="W39" i="21"/>
  <c r="W41" i="21" s="1"/>
  <c r="B36" i="21"/>
  <c r="B39" i="21"/>
  <c r="X40" i="22"/>
  <c r="AG16" i="21"/>
  <c r="Z41" i="20"/>
  <c r="D39" i="21"/>
  <c r="T39" i="21"/>
  <c r="T41" i="21"/>
  <c r="AB39" i="21"/>
  <c r="S39" i="21"/>
  <c r="S41" i="21"/>
  <c r="E39" i="21"/>
  <c r="F39" i="21"/>
  <c r="F41" i="21" s="1"/>
  <c r="K39" i="21"/>
  <c r="K41" i="21"/>
  <c r="L39" i="21"/>
  <c r="R39" i="20"/>
  <c r="N39" i="20"/>
  <c r="N41" i="20"/>
  <c r="W39" i="20"/>
  <c r="C39" i="20"/>
  <c r="C41" i="20" s="1"/>
  <c r="M39" i="20"/>
  <c r="M41" i="20" s="1"/>
  <c r="L38" i="10"/>
  <c r="L40" i="10" s="1"/>
  <c r="Y38" i="10"/>
  <c r="Y40" i="10" s="1"/>
  <c r="C38" i="10"/>
  <c r="C40" i="10"/>
  <c r="AA38" i="10"/>
  <c r="AA40" i="10" s="1"/>
  <c r="W38" i="10"/>
  <c r="W40" i="10"/>
  <c r="G38" i="10"/>
  <c r="G40" i="10"/>
  <c r="K38" i="10"/>
  <c r="K40" i="10" s="1"/>
  <c r="O38" i="10"/>
  <c r="O40" i="10"/>
  <c r="S38" i="10"/>
  <c r="S40" i="10" s="1"/>
  <c r="AE38" i="10"/>
  <c r="AE40" i="10"/>
  <c r="AC38" i="10"/>
  <c r="S39" i="20"/>
  <c r="S41" i="20" s="1"/>
  <c r="Y38" i="24"/>
  <c r="AD40" i="22"/>
  <c r="AB40" i="11"/>
  <c r="AC38" i="23"/>
  <c r="AC40" i="23"/>
  <c r="X37" i="15"/>
  <c r="D38" i="24"/>
  <c r="D40" i="24"/>
  <c r="AD37" i="12"/>
  <c r="AD39" i="12"/>
  <c r="AG34" i="12"/>
  <c r="C37" i="15"/>
  <c r="C39" i="15"/>
  <c r="W37" i="15"/>
  <c r="W39" i="15"/>
  <c r="Y40" i="24"/>
  <c r="AF38" i="24"/>
  <c r="AF40" i="24"/>
  <c r="E40" i="11"/>
  <c r="T39" i="17"/>
  <c r="T41" i="17"/>
  <c r="AG8" i="10"/>
  <c r="Y41" i="21"/>
  <c r="T37" i="12"/>
  <c r="T39" i="12"/>
  <c r="S37" i="12"/>
  <c r="S39" i="12"/>
  <c r="E37" i="12"/>
  <c r="E39" i="12"/>
  <c r="C38" i="24"/>
  <c r="C40" i="24"/>
  <c r="Q38" i="24"/>
  <c r="Q40" i="24"/>
  <c r="AD38" i="24"/>
  <c r="AD40" i="24"/>
  <c r="AE39" i="17"/>
  <c r="AE41" i="17"/>
  <c r="F40" i="10"/>
  <c r="J40" i="10"/>
  <c r="M39" i="17"/>
  <c r="M41" i="17"/>
  <c r="N40" i="22"/>
  <c r="AB41" i="21"/>
  <c r="Q37" i="15"/>
  <c r="AF40" i="19"/>
  <c r="AD39" i="17"/>
  <c r="AD41" i="17"/>
  <c r="H40" i="11"/>
  <c r="AF40" i="22"/>
  <c r="I40" i="22"/>
  <c r="H40" i="19"/>
  <c r="AG9" i="21"/>
  <c r="K40" i="19"/>
  <c r="X40" i="19"/>
  <c r="Y40" i="19"/>
  <c r="Q40" i="19"/>
  <c r="Y38" i="23"/>
  <c r="Y40" i="23"/>
  <c r="AB38" i="24"/>
  <c r="AB40" i="24"/>
  <c r="AA39" i="17"/>
  <c r="AA41" i="17"/>
  <c r="V40" i="19"/>
  <c r="R37" i="12"/>
  <c r="R39" i="12"/>
  <c r="Q37" i="12"/>
  <c r="Q39" i="12"/>
  <c r="P37" i="12"/>
  <c r="P39" i="12"/>
  <c r="N37" i="12"/>
  <c r="N39" i="12"/>
  <c r="K37" i="12"/>
  <c r="K39" i="12"/>
  <c r="J37" i="12"/>
  <c r="J39" i="12"/>
  <c r="G37" i="12"/>
  <c r="G39" i="12"/>
  <c r="C37" i="12"/>
  <c r="C39" i="12"/>
  <c r="AC37" i="13"/>
  <c r="AC39" i="13"/>
  <c r="V37" i="13"/>
  <c r="V39" i="13"/>
  <c r="M37" i="13"/>
  <c r="M39" i="13"/>
  <c r="E39" i="15"/>
  <c r="AG8" i="15"/>
  <c r="X39" i="15"/>
  <c r="P37" i="15"/>
  <c r="P39" i="15"/>
  <c r="AG15" i="15"/>
  <c r="Z37" i="15"/>
  <c r="Z39" i="15"/>
  <c r="AE37" i="15"/>
  <c r="AE39" i="15"/>
  <c r="D40" i="19"/>
  <c r="T40" i="19"/>
  <c r="U40" i="19"/>
  <c r="E40" i="19"/>
  <c r="I40" i="19"/>
  <c r="AF37" i="12"/>
  <c r="AF39" i="12"/>
  <c r="J40" i="11"/>
  <c r="O40" i="22"/>
  <c r="AG8" i="24"/>
  <c r="AE40" i="19"/>
  <c r="AD40" i="19"/>
  <c r="B40" i="19"/>
  <c r="AB40" i="19"/>
  <c r="F40" i="19"/>
  <c r="S37" i="15"/>
  <c r="S39" i="15"/>
  <c r="Q39" i="15"/>
  <c r="B37" i="15"/>
  <c r="B39" i="15"/>
  <c r="P39" i="17"/>
  <c r="P41" i="17"/>
  <c r="R41" i="20"/>
  <c r="S38" i="23"/>
  <c r="S40" i="23"/>
  <c r="R37" i="13"/>
  <c r="R39" i="13"/>
  <c r="J37" i="13"/>
  <c r="J39" i="13"/>
  <c r="I37" i="13"/>
  <c r="I39" i="13"/>
  <c r="W38" i="24"/>
  <c r="W40" i="24"/>
  <c r="R41" i="21"/>
  <c r="U37" i="13"/>
  <c r="U39" i="13"/>
  <c r="J39" i="17"/>
  <c r="J41" i="17"/>
  <c r="N40" i="11"/>
  <c r="Q37" i="13"/>
  <c r="Q39" i="13"/>
  <c r="L37" i="13"/>
  <c r="L39" i="13"/>
  <c r="H37" i="13"/>
  <c r="H39" i="13"/>
  <c r="AE37" i="12"/>
  <c r="AE39" i="12"/>
  <c r="T38" i="24"/>
  <c r="T40" i="24"/>
  <c r="K38" i="24"/>
  <c r="K40" i="24"/>
  <c r="T40" i="22"/>
  <c r="M40" i="22"/>
  <c r="AG29" i="21"/>
  <c r="P40" i="19"/>
  <c r="AC37" i="15"/>
  <c r="AC39" i="15"/>
  <c r="AF37" i="15"/>
  <c r="AF39" i="15"/>
  <c r="C37" i="13"/>
  <c r="C39" i="13"/>
  <c r="E37" i="13"/>
  <c r="E39" i="13"/>
  <c r="O37" i="13"/>
  <c r="O39" i="13"/>
  <c r="K37" i="13"/>
  <c r="K39" i="13"/>
  <c r="H37" i="15"/>
  <c r="H39" i="15"/>
  <c r="AF9" i="17"/>
  <c r="R39" i="17"/>
  <c r="R41" i="17"/>
  <c r="L39" i="17"/>
  <c r="L41" i="17"/>
  <c r="R38" i="23"/>
  <c r="R40" i="23"/>
  <c r="G40" i="19"/>
  <c r="R40" i="19"/>
  <c r="R40" i="11"/>
  <c r="W40" i="11"/>
  <c r="AA37" i="13"/>
  <c r="AA39" i="13"/>
  <c r="W37" i="13"/>
  <c r="W39" i="13"/>
  <c r="E39" i="17"/>
  <c r="E41" i="17"/>
  <c r="D39" i="17"/>
  <c r="D41" i="17"/>
  <c r="R40" i="10"/>
  <c r="AD34" i="13"/>
  <c r="Z37" i="13"/>
  <c r="Z39" i="13"/>
  <c r="X41" i="20"/>
  <c r="O41" i="20"/>
  <c r="AC39" i="17"/>
  <c r="AC41" i="17"/>
  <c r="P38" i="23"/>
  <c r="P40" i="23"/>
  <c r="AG28" i="24"/>
  <c r="H38" i="24"/>
  <c r="H40" i="24"/>
  <c r="J38" i="24"/>
  <c r="J40" i="24"/>
  <c r="S40" i="22"/>
  <c r="B37" i="12"/>
  <c r="B39" i="12"/>
  <c r="AC37" i="12"/>
  <c r="AC39" i="12"/>
  <c r="AA37" i="12"/>
  <c r="AA39" i="12"/>
  <c r="X37" i="12"/>
  <c r="X39" i="12"/>
  <c r="W37" i="12"/>
  <c r="W39" i="12"/>
  <c r="V37" i="12"/>
  <c r="V39" i="12"/>
  <c r="U37" i="12"/>
  <c r="U39" i="12"/>
  <c r="Y37" i="15"/>
  <c r="Y39" i="15"/>
  <c r="N40" i="19"/>
  <c r="H40" i="22"/>
  <c r="E40" i="22"/>
  <c r="G40" i="22"/>
  <c r="J40" i="22"/>
  <c r="W40" i="22"/>
  <c r="V38" i="23"/>
  <c r="V40" i="23"/>
  <c r="Z38" i="23"/>
  <c r="Z40" i="23"/>
  <c r="AF35" i="23"/>
  <c r="O38" i="24"/>
  <c r="O40" i="24"/>
  <c r="I38" i="24"/>
  <c r="I40" i="24"/>
  <c r="M38" i="24"/>
  <c r="M40" i="24"/>
  <c r="T38" i="23"/>
  <c r="T40" i="23"/>
  <c r="E38" i="23"/>
  <c r="E40" i="23"/>
  <c r="I38" i="23"/>
  <c r="I40" i="23"/>
  <c r="J38" i="23"/>
  <c r="J40" i="23"/>
  <c r="B38" i="23"/>
  <c r="B40" i="23"/>
  <c r="N38" i="23"/>
  <c r="N40" i="23"/>
  <c r="S37" i="13"/>
  <c r="S39" i="13"/>
  <c r="J40" i="19"/>
  <c r="AF9" i="20"/>
  <c r="I37" i="15"/>
  <c r="I39" i="15"/>
  <c r="V37" i="15"/>
  <c r="V39" i="15"/>
  <c r="T37" i="15"/>
  <c r="T39" i="15"/>
  <c r="AD41" i="20"/>
  <c r="U41" i="20"/>
  <c r="AD40" i="10"/>
  <c r="AG15" i="12"/>
  <c r="N37" i="15"/>
  <c r="N39" i="15"/>
  <c r="R37" i="15"/>
  <c r="R39" i="15"/>
  <c r="AG15" i="19"/>
  <c r="AF29" i="20"/>
  <c r="G41" i="20"/>
  <c r="AE41" i="20"/>
  <c r="E41" i="20"/>
  <c r="Z39" i="17"/>
  <c r="Z41" i="17"/>
  <c r="B39" i="17"/>
  <c r="B41" i="17"/>
  <c r="AF15" i="23"/>
  <c r="H38" i="23"/>
  <c r="H40" i="23"/>
  <c r="L38" i="23"/>
  <c r="L40" i="23"/>
  <c r="M38" i="23"/>
  <c r="M40" i="23"/>
  <c r="AG35" i="24"/>
  <c r="P38" i="24"/>
  <c r="P40" i="24"/>
  <c r="S39" i="17"/>
  <c r="S41" i="17"/>
  <c r="Q40" i="11"/>
  <c r="X40" i="11"/>
  <c r="AF28" i="11"/>
  <c r="AG35" i="22"/>
  <c r="AB37" i="12"/>
  <c r="AB39" i="12"/>
  <c r="Z37" i="12"/>
  <c r="Z39" i="12"/>
  <c r="M37" i="12"/>
  <c r="M39" i="12"/>
  <c r="I37" i="12"/>
  <c r="I39" i="12"/>
  <c r="D37" i="13"/>
  <c r="D39" i="13"/>
  <c r="X37" i="13"/>
  <c r="X39" i="13"/>
  <c r="N37" i="13"/>
  <c r="N39" i="13"/>
  <c r="F37" i="13"/>
  <c r="F39" i="13"/>
  <c r="L37" i="15"/>
  <c r="L39" i="15"/>
  <c r="AA37" i="15"/>
  <c r="AA39" i="15"/>
  <c r="AG34" i="15"/>
  <c r="AB37" i="15"/>
  <c r="AB39" i="15"/>
  <c r="AF16" i="20"/>
  <c r="G38" i="23"/>
  <c r="G40" i="23"/>
  <c r="W38" i="23"/>
  <c r="W40" i="23"/>
  <c r="AE38" i="24"/>
  <c r="AE40" i="24"/>
  <c r="AB40" i="22"/>
  <c r="F40" i="22"/>
  <c r="K38" i="23"/>
  <c r="K40" i="23"/>
  <c r="AE38" i="23"/>
  <c r="AE40" i="23"/>
  <c r="U38" i="24"/>
  <c r="U40" i="24"/>
  <c r="N39" i="17"/>
  <c r="N41" i="17"/>
  <c r="AC40" i="22"/>
  <c r="X41" i="21"/>
  <c r="Y37" i="12"/>
  <c r="Y39" i="12"/>
  <c r="H37" i="12"/>
  <c r="H39" i="12"/>
  <c r="M37" i="15"/>
  <c r="M39" i="15"/>
  <c r="U37" i="15"/>
  <c r="U39" i="15"/>
  <c r="Z40" i="19"/>
  <c r="I41" i="20"/>
  <c r="O38" i="23"/>
  <c r="O40" i="23"/>
  <c r="Q38" i="23"/>
  <c r="Q40" i="23"/>
  <c r="U38" i="23"/>
  <c r="U40" i="23"/>
  <c r="AG15" i="24"/>
  <c r="K39" i="17"/>
  <c r="K41" i="17"/>
  <c r="W39" i="17"/>
  <c r="W41" i="17"/>
  <c r="Q39" i="17"/>
  <c r="Q41" i="17"/>
  <c r="V39" i="17"/>
  <c r="V41" i="17"/>
  <c r="Y40" i="11"/>
  <c r="L40" i="22"/>
  <c r="AG35" i="19"/>
  <c r="L40" i="19"/>
  <c r="S40" i="19"/>
  <c r="G40" i="11"/>
  <c r="W40" i="19"/>
  <c r="AA38" i="23"/>
  <c r="AA40" i="23"/>
  <c r="AA38" i="24"/>
  <c r="AA40" i="24"/>
  <c r="Y37" i="13"/>
  <c r="Y39" i="13"/>
  <c r="F37" i="15"/>
  <c r="F39" i="15"/>
  <c r="D37" i="15"/>
  <c r="D39" i="15"/>
  <c r="K37" i="15"/>
  <c r="K39" i="15"/>
  <c r="AG27" i="15"/>
  <c r="O40" i="19"/>
  <c r="Y41" i="20"/>
  <c r="AB39" i="17"/>
  <c r="AB41" i="17"/>
  <c r="X39" i="17"/>
  <c r="X41" i="17"/>
  <c r="N38" i="24"/>
  <c r="N40" i="24"/>
  <c r="G39" i="17"/>
  <c r="G41" i="17"/>
  <c r="AE40" i="22"/>
  <c r="C38" i="23"/>
  <c r="C40" i="23"/>
  <c r="Q40" i="22"/>
  <c r="R40" i="22"/>
  <c r="Y40" i="22"/>
  <c r="V40" i="22"/>
  <c r="P40" i="22"/>
  <c r="C40" i="22"/>
  <c r="K40" i="22"/>
  <c r="AA40" i="11"/>
  <c r="Z40" i="11"/>
  <c r="AG28" i="10"/>
  <c r="C40" i="19"/>
  <c r="AF29" i="17"/>
  <c r="AG28" i="19"/>
  <c r="AG15" i="22"/>
  <c r="K41" i="20"/>
  <c r="O37" i="12"/>
  <c r="O39" i="12"/>
  <c r="F37" i="12"/>
  <c r="F39" i="12"/>
  <c r="AG8" i="12"/>
  <c r="AD27" i="13"/>
  <c r="AB37" i="13"/>
  <c r="AB39" i="13"/>
  <c r="X38" i="23"/>
  <c r="X40" i="23"/>
  <c r="AG8" i="22"/>
  <c r="AG28" i="22"/>
  <c r="B37" i="13"/>
  <c r="B39" i="13"/>
  <c r="AD15" i="13"/>
  <c r="D38" i="23"/>
  <c r="D40" i="23"/>
  <c r="AF28" i="23"/>
  <c r="AD38" i="23"/>
  <c r="AD40" i="23"/>
  <c r="T37" i="13"/>
  <c r="T39" i="13"/>
  <c r="P37" i="13"/>
  <c r="P39" i="13"/>
  <c r="G37" i="13"/>
  <c r="G39" i="13"/>
  <c r="AG8" i="19"/>
  <c r="AF15" i="11"/>
  <c r="AE40" i="11"/>
  <c r="Z40" i="22"/>
  <c r="I39" i="17"/>
  <c r="I41" i="17"/>
  <c r="AB38" i="23"/>
  <c r="AB40" i="23"/>
  <c r="V40" i="11"/>
  <c r="AG27" i="12"/>
  <c r="L37" i="12"/>
  <c r="L39" i="12"/>
  <c r="D37" i="12"/>
  <c r="D39" i="12"/>
  <c r="G37" i="15"/>
  <c r="G39" i="15"/>
  <c r="J37" i="15"/>
  <c r="J39" i="15"/>
  <c r="AD37" i="15"/>
  <c r="AD39" i="15"/>
  <c r="C39" i="17"/>
  <c r="C41" i="17"/>
  <c r="AF16" i="17"/>
  <c r="U39" i="17"/>
  <c r="U41" i="17"/>
  <c r="H39" i="17"/>
  <c r="H41" i="17"/>
  <c r="AC40" i="19"/>
  <c r="F38" i="23"/>
  <c r="F40" i="23"/>
  <c r="Z38" i="24"/>
  <c r="Z40" i="24"/>
  <c r="E38" i="24"/>
  <c r="E40" i="24"/>
  <c r="R38" i="24"/>
  <c r="R40" i="24"/>
  <c r="G38" i="24"/>
  <c r="G40" i="24"/>
  <c r="V38" i="24"/>
  <c r="V40" i="24"/>
  <c r="AC38" i="24"/>
  <c r="AC40" i="24"/>
  <c r="Y39" i="17"/>
  <c r="Y41" i="17"/>
  <c r="AG15" i="10"/>
  <c r="O40" i="11"/>
  <c r="AC40" i="11"/>
  <c r="AA40" i="19"/>
  <c r="M40" i="19"/>
  <c r="O37" i="15"/>
  <c r="O39" i="15"/>
  <c r="AB41" i="20"/>
  <c r="W41" i="20"/>
  <c r="F39" i="17"/>
  <c r="F41" i="17"/>
  <c r="AF8" i="23"/>
  <c r="B38" i="24"/>
  <c r="F38" i="24"/>
  <c r="F40" i="24"/>
  <c r="S38" i="24"/>
  <c r="S40" i="24"/>
  <c r="L38" i="24"/>
  <c r="L40" i="24"/>
  <c r="X38" i="24"/>
  <c r="X40" i="24"/>
  <c r="O39" i="17"/>
  <c r="O41" i="17"/>
  <c r="S40" i="11"/>
  <c r="AA40" i="22"/>
  <c r="B40" i="22"/>
  <c r="U40" i="22"/>
  <c r="D41" i="21"/>
  <c r="L41" i="21"/>
  <c r="AF8" i="11"/>
  <c r="T40" i="11"/>
  <c r="AD40" i="11"/>
  <c r="B40" i="11"/>
  <c r="V41" i="21"/>
  <c r="AC40" i="10"/>
  <c r="U40" i="11"/>
  <c r="L40" i="11"/>
  <c r="U40" i="10"/>
  <c r="D40" i="11"/>
  <c r="M40" i="11"/>
  <c r="I40" i="11"/>
  <c r="C40" i="11"/>
  <c r="K40" i="11"/>
  <c r="P40" i="11"/>
  <c r="AF35" i="11"/>
  <c r="M40" i="10"/>
  <c r="AG35" i="10"/>
  <c r="B41" i="21"/>
  <c r="E41" i="21"/>
  <c r="AG39" i="15"/>
  <c r="AF41" i="17"/>
  <c r="AG39" i="12"/>
  <c r="AG40" i="19"/>
  <c r="AF40" i="23"/>
  <c r="B40" i="24"/>
  <c r="AG40" i="24"/>
  <c r="AG38" i="24"/>
  <c r="AF38" i="23"/>
  <c r="AG40" i="22"/>
  <c r="AD39" i="13"/>
  <c r="AF40" i="11"/>
  <c r="AG40" i="10" l="1"/>
  <c r="AG41" i="21"/>
  <c r="AF36" i="20"/>
</calcChain>
</file>

<file path=xl/sharedStrings.xml><?xml version="1.0" encoding="utf-8"?>
<sst xmlns="http://schemas.openxmlformats.org/spreadsheetml/2006/main" count="418" uniqueCount="33">
  <si>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</si>
  <si>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</si>
  <si>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</si>
  <si>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</si>
  <si>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</si>
  <si>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</si>
  <si>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</si>
  <si>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</si>
  <si>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</si>
  <si>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</si>
  <si>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</si>
  <si>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</si>
  <si>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</si>
  <si>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</si>
  <si>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New Castle Brd. of W &amp; L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</si>
  <si>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</si>
  <si>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</si>
  <si>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</si>
  <si>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</si>
  <si>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</si>
  <si>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</si>
  <si>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</si>
  <si>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</si>
  <si>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</si>
  <si>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</si>
  <si>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</si>
  <si>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</si>
  <si>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>AVG</t>
  </si>
  <si>
    <t>*Newark Resevoir</t>
  </si>
  <si>
    <t xml:space="preserve">    * Newark Reservoir</t>
  </si>
  <si>
    <t>Mean</t>
  </si>
  <si>
    <t>SUEZ Delaware</t>
  </si>
  <si>
    <t>New Castle 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</si>
</sst>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#,##0.0"/>
    <numFmt numFmtId="169" formatCode="[$-409]mmm\-yy;@"/>
    <numFmt numFmtId="170" formatCode="[$-10409]0.0;\(0.0\)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8"/>
      <name val="Arial"/>
      <family val="2"/>
    </font>
    <font>
      <sz val="16"/>
      <color indexed="23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0" fontId="17" fillId="0" borderId="0"/>
    <xf numFmtId="0" fontId="23" fillId="0" borderId="0"/>
    <xf numFmtId="0" fontId="17" fillId="0" borderId="0"/>
    <xf numFmtId="0" fontId="26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wrapText="1"/>
    </xf>
    <xf numFmtId="0" fontId="22" fillId="0" borderId="0"/>
    <xf numFmtId="0" fontId="5" fillId="0" borderId="0"/>
    <xf numFmtId="0" fontId="22" fillId="0" borderId="0"/>
    <xf numFmtId="9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88">
    <xf numFmtId="0" fontId="0" fillId="0" borderId="0" xfId="0"/>
    <xf numFmtId="17" fontId="15" fillId="0" borderId="0" xfId="0" applyNumberFormat="1" applyFont="1" applyAlignment="1" applyProtection="1">
      <alignment horizontal="left" vertical="center"/>
    </xf>
    <xf numFmtId="0" fontId="16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164" fontId="16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15" fillId="0" borderId="0" xfId="0" applyFont="1" applyProtection="1"/>
    <xf numFmtId="164" fontId="16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Protection="1"/>
    <xf numFmtId="0" fontId="16" fillId="0" borderId="0" xfId="0" applyFont="1" applyFill="1" applyProtection="1"/>
    <xf numFmtId="0" fontId="16" fillId="0" borderId="0" xfId="0" applyFont="1"/>
    <xf numFmtId="0" fontId="15" fillId="0" borderId="0" xfId="0" applyFont="1" applyFill="1" applyProtection="1"/>
    <xf numFmtId="164" fontId="16" fillId="0" borderId="0" xfId="0" applyNumberFormat="1" applyFont="1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Fill="1"/>
    <xf numFmtId="0" fontId="16" fillId="0" borderId="0" xfId="0" applyFont="1" applyAlignment="1" applyProtection="1">
      <alignment horizontal="left"/>
    </xf>
    <xf numFmtId="164" fontId="15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/>
    <xf numFmtId="164" fontId="19" fillId="0" borderId="0" xfId="0" applyNumberFormat="1" applyFont="1" applyAlignment="1" applyProtection="1">
      <alignment horizontal="left"/>
    </xf>
    <xf numFmtId="0" fontId="0" fillId="0" borderId="0" xfId="0" applyFill="1"/>
    <xf numFmtId="0" fontId="19" fillId="0" borderId="0" xfId="0" applyFont="1" applyFill="1"/>
    <xf numFmtId="166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Protection="1"/>
    <xf numFmtId="164" fontId="19" fillId="0" borderId="0" xfId="0" applyNumberFormat="1" applyFont="1" applyFill="1" applyProtection="1"/>
    <xf numFmtId="17" fontId="15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left"/>
    </xf>
    <xf numFmtId="164" fontId="19" fillId="0" borderId="0" xfId="0" applyNumberFormat="1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15" fillId="0" borderId="0" xfId="0" applyFont="1" applyFill="1" applyBorder="1" applyProtection="1"/>
    <xf numFmtId="0" fontId="16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17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/>
    <xf numFmtId="0" fontId="16" fillId="0" borderId="0" xfId="0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164" fontId="16" fillId="0" borderId="0" xfId="0" applyNumberFormat="1" applyFont="1" applyFill="1" applyBorder="1" applyProtection="1"/>
    <xf numFmtId="0" fontId="19" fillId="0" borderId="0" xfId="0" applyFont="1" applyBorder="1" applyAlignment="1">
      <alignment horizontal="left"/>
    </xf>
    <xf numFmtId="164" fontId="19" fillId="0" borderId="0" xfId="0" applyNumberFormat="1" applyFont="1" applyFill="1" applyBorder="1" applyProtection="1"/>
    <xf numFmtId="166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Border="1"/>
    <xf numFmtId="164" fontId="16" fillId="0" borderId="0" xfId="0" applyNumberFormat="1" applyFont="1" applyBorder="1" applyAlignment="1" applyProtection="1">
      <alignment horizontal="left"/>
    </xf>
    <xf numFmtId="2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5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left"/>
    </xf>
    <xf numFmtId="2" fontId="16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 vertical="center"/>
      <protection locked="0"/>
    </xf>
    <xf numFmtId="2" fontId="16" fillId="0" borderId="0" xfId="9" applyNumberFormat="1" applyFont="1" applyBorder="1" applyAlignment="1">
      <alignment horizontal="center"/>
    </xf>
    <xf numFmtId="2" fontId="20" fillId="0" borderId="0" xfId="0" applyNumberFormat="1" applyFont="1" applyBorder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19" fillId="2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/>
    <xf numFmtId="166" fontId="16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Border="1" applyAlignment="1">
      <alignment horizontal="right" vertical="center"/>
    </xf>
    <xf numFmtId="166" fontId="16" fillId="0" borderId="0" xfId="0" applyNumberFormat="1" applyFont="1" applyBorder="1" applyAlignment="1" applyProtection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Alignment="1" applyProtection="1">
      <alignment horizontal="right" vertical="center"/>
    </xf>
    <xf numFmtId="1" fontId="16" fillId="0" borderId="0" xfId="0" applyNumberFormat="1" applyFont="1" applyFill="1" applyBorder="1" applyAlignment="1" applyProtection="1">
      <alignment horizontal="right" vertical="center"/>
    </xf>
    <xf numFmtId="166" fontId="16" fillId="0" borderId="0" xfId="8" applyNumberFormat="1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166" fontId="16" fillId="0" borderId="0" xfId="5" applyNumberFormat="1" applyFont="1" applyFill="1" applyBorder="1" applyAlignment="1" applyProtection="1">
      <alignment horizontal="right" vertical="center"/>
    </xf>
    <xf numFmtId="168" fontId="16" fillId="0" borderId="0" xfId="0" applyNumberFormat="1" applyFont="1"/>
    <xf numFmtId="168" fontId="16" fillId="0" borderId="0" xfId="1" applyNumberFormat="1" applyFont="1"/>
    <xf numFmtId="168" fontId="16" fillId="0" borderId="0" xfId="1" applyNumberFormat="1" applyFont="1" applyAlignment="1">
      <alignment horizontal="right"/>
    </xf>
    <xf numFmtId="166" fontId="16" fillId="0" borderId="0" xfId="5" applyNumberFormat="1" applyFont="1" applyFill="1" applyAlignment="1" applyProtection="1">
      <alignment horizontal="center"/>
    </xf>
    <xf numFmtId="166" fontId="16" fillId="0" borderId="0" xfId="9" applyNumberFormat="1" applyFont="1" applyAlignment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center"/>
    </xf>
    <xf numFmtId="2" fontId="20" fillId="0" borderId="0" xfId="9" applyNumberFormat="1" applyFont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Protection="1"/>
    <xf numFmtId="166" fontId="16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Protection="1"/>
    <xf numFmtId="0" fontId="19" fillId="0" borderId="0" xfId="0" applyFont="1" applyBorder="1"/>
    <xf numFmtId="0" fontId="24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Fill="1" applyAlignment="1" applyProtection="1">
      <alignment horizontal="center"/>
    </xf>
    <xf numFmtId="3" fontId="16" fillId="0" borderId="0" xfId="0" applyNumberFormat="1" applyFont="1" applyBorder="1"/>
    <xf numFmtId="0" fontId="19" fillId="0" borderId="0" xfId="0" applyFont="1" applyFill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9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NumberFormat="1" applyFont="1" applyFill="1" applyAlignment="1" applyProtection="1">
      <alignment horizontal="center"/>
    </xf>
    <xf numFmtId="166" fontId="16" fillId="0" borderId="0" xfId="8" applyNumberFormat="1" applyFont="1" applyBorder="1" applyAlignment="1">
      <alignment horizontal="center" vertical="center"/>
    </xf>
    <xf numFmtId="166" fontId="19" fillId="0" borderId="0" xfId="0" applyNumberFormat="1" applyFont="1" applyFill="1" applyBorder="1" applyAlignment="1" applyProtection="1">
      <alignment horizontal="center"/>
    </xf>
    <xf numFmtId="2" fontId="16" fillId="0" borderId="0" xfId="5" applyNumberFormat="1" applyFont="1" applyFill="1" applyBorder="1" applyAlignment="1" applyProtection="1">
      <alignment horizontal="center"/>
    </xf>
    <xf numFmtId="1" fontId="16" fillId="0" borderId="0" xfId="5" applyNumberFormat="1" applyFont="1" applyFill="1" applyBorder="1" applyAlignment="1" applyProtection="1">
      <alignment horizontal="center"/>
    </xf>
    <xf numFmtId="166" fontId="16" fillId="0" borderId="0" xfId="1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15" applyNumberFormat="1" applyFont="1" applyFill="1" applyAlignment="1">
      <alignment horizontal="center" vertic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9" applyNumberFormat="1" applyFont="1" applyBorder="1" applyAlignment="1">
      <alignment horizontal="center"/>
    </xf>
    <xf numFmtId="166" fontId="27" fillId="0" borderId="0" xfId="8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right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6" fontId="16" fillId="0" borderId="0" xfId="0" applyNumberFormat="1" applyFont="1" applyAlignment="1" applyProtection="1">
      <alignment horizontal="center"/>
    </xf>
    <xf numFmtId="166" fontId="16" fillId="0" borderId="0" xfId="7" applyNumberFormat="1" applyFont="1" applyFill="1" applyBorder="1" applyAlignment="1" applyProtection="1">
      <alignment horizontal="right"/>
    </xf>
    <xf numFmtId="166" fontId="16" fillId="0" borderId="0" xfId="7" applyNumberFormat="1" applyFont="1" applyAlignment="1" applyProtection="1">
      <alignment horizontal="right"/>
    </xf>
    <xf numFmtId="166" fontId="16" fillId="0" borderId="0" xfId="7" applyNumberFormat="1" applyFont="1" applyFill="1" applyBorder="1" applyAlignment="1">
      <alignment horizontal="right"/>
    </xf>
    <xf numFmtId="166" fontId="16" fillId="0" borderId="0" xfId="5" applyNumberFormat="1" applyFont="1" applyAlignment="1" applyProtection="1">
      <alignment horizontal="right"/>
    </xf>
    <xf numFmtId="166" fontId="16" fillId="0" borderId="0" xfId="5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center"/>
    </xf>
    <xf numFmtId="166" fontId="16" fillId="0" borderId="0" xfId="5" applyNumberFormat="1" applyFont="1" applyAlignment="1" applyProtection="1">
      <alignment horizontal="center"/>
    </xf>
    <xf numFmtId="166" fontId="16" fillId="0" borderId="0" xfId="1" applyNumberFormat="1" applyFont="1"/>
    <xf numFmtId="166" fontId="16" fillId="0" borderId="0" xfId="5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 applyProtection="1">
      <alignment horizontal="left" vertical="center"/>
    </xf>
    <xf numFmtId="165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/>
    <xf numFmtId="166" fontId="16" fillId="0" borderId="0" xfId="0" applyNumberFormat="1" applyFont="1" applyBorder="1" applyAlignment="1"/>
    <xf numFmtId="166" fontId="16" fillId="0" borderId="0" xfId="0" applyNumberFormat="1" applyFont="1" applyBorder="1" applyAlignment="1" applyProtection="1"/>
    <xf numFmtId="166" fontId="16" fillId="0" borderId="0" xfId="5" applyNumberFormat="1" applyFont="1" applyBorder="1" applyAlignment="1" applyProtection="1"/>
    <xf numFmtId="166" fontId="16" fillId="0" borderId="0" xfId="5" applyNumberFormat="1" applyFont="1" applyAlignment="1" applyProtection="1"/>
    <xf numFmtId="166" fontId="16" fillId="0" borderId="0" xfId="5" applyNumberFormat="1" applyFont="1" applyFill="1" applyBorder="1" applyAlignment="1" applyProtection="1"/>
    <xf numFmtId="166" fontId="16" fillId="0" borderId="0" xfId="0" applyNumberFormat="1" applyFont="1" applyAlignment="1" applyProtection="1"/>
    <xf numFmtId="166" fontId="16" fillId="0" borderId="0" xfId="0" applyNumberFormat="1" applyFont="1" applyAlignment="1"/>
    <xf numFmtId="166" fontId="16" fillId="0" borderId="0" xfId="0" applyNumberFormat="1" applyFont="1" applyAlignment="1">
      <alignment vertical="center"/>
    </xf>
    <xf numFmtId="1" fontId="16" fillId="0" borderId="0" xfId="0" applyNumberFormat="1" applyFont="1" applyFill="1" applyBorder="1" applyAlignment="1" applyProtection="1"/>
    <xf numFmtId="0" fontId="15" fillId="0" borderId="0" xfId="0" applyFont="1" applyFill="1" applyAlignment="1" applyProtection="1">
      <alignment horizontal="right"/>
    </xf>
    <xf numFmtId="164" fontId="15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Alignment="1" applyProtection="1">
      <alignment horizontal="center"/>
    </xf>
    <xf numFmtId="0" fontId="16" fillId="0" borderId="0" xfId="0" applyFont="1" applyBorder="1" applyAlignment="1">
      <alignment horizontal="right" wrapText="1"/>
    </xf>
    <xf numFmtId="1" fontId="16" fillId="0" borderId="0" xfId="0" applyNumberFormat="1" applyFont="1" applyFill="1" applyBorder="1" applyAlignment="1" applyProtection="1">
      <alignment horizontal="right"/>
    </xf>
    <xf numFmtId="168" fontId="16" fillId="0" borderId="0" xfId="0" applyNumberFormat="1" applyFont="1" applyAlignment="1">
      <alignment horizontal="right"/>
    </xf>
    <xf numFmtId="166" fontId="27" fillId="0" borderId="0" xfId="8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right"/>
    </xf>
    <xf numFmtId="164" fontId="16" fillId="0" borderId="0" xfId="0" applyNumberFormat="1" applyFont="1" applyFill="1" applyAlignment="1" applyProtection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right"/>
    </xf>
    <xf numFmtId="166" fontId="16" fillId="3" borderId="0" xfId="30" applyNumberFormat="1" applyFont="1" applyFill="1" applyBorder="1" applyAlignment="1">
      <alignment horizontal="center"/>
    </xf>
    <xf numFmtId="166" fontId="16" fillId="0" borderId="0" xfId="30" applyNumberFormat="1" applyFont="1" applyFill="1" applyBorder="1" applyAlignment="1">
      <alignment horizontal="center"/>
    </xf>
    <xf numFmtId="166" fontId="28" fillId="0" borderId="0" xfId="6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0" xfId="30" applyNumberFormat="1" applyFont="1" applyFill="1" applyBorder="1" applyAlignment="1">
      <alignment horizontal="center" vertical="center"/>
    </xf>
    <xf numFmtId="170" fontId="28" fillId="0" borderId="0" xfId="30" applyNumberFormat="1" applyFont="1" applyBorder="1" applyAlignment="1" applyProtection="1">
      <alignment horizontal="center" vertical="center" wrapText="1" readingOrder="1"/>
      <protection locked="0"/>
    </xf>
    <xf numFmtId="170" fontId="16" fillId="0" borderId="0" xfId="30" applyNumberFormat="1" applyFont="1" applyFill="1" applyBorder="1" applyAlignment="1">
      <alignment horizontal="center" vertical="center"/>
    </xf>
    <xf numFmtId="166" fontId="20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Border="1" applyAlignment="1">
      <alignment horizontal="center"/>
    </xf>
    <xf numFmtId="166" fontId="16" fillId="0" borderId="0" xfId="0" applyNumberFormat="1" applyFont="1" applyBorder="1"/>
  </cellXfs>
  <cellStyles count="63">
    <cellStyle name="Comma 2" xfId="1"/>
    <cellStyle name="Comma 2 2" xfId="2"/>
    <cellStyle name="Comma 2 2 2" xfId="3"/>
    <cellStyle name="Followed Hyperlink" xfId="62" builtinId="9" hidden="1"/>
    <cellStyle name="Hyperlink" xfId="61" builtinId="8" hidden="1"/>
    <cellStyle name="Normal" xfId="0" builtinId="0"/>
    <cellStyle name="Normal 2" xfId="4"/>
    <cellStyle name="Normal 2 2" xfId="27"/>
    <cellStyle name="Normal 3" xfId="5"/>
    <cellStyle name="Normal 3 2" xfId="6"/>
    <cellStyle name="Normal 3 2 2" xfId="7"/>
    <cellStyle name="Normal 3 3" xfId="28"/>
    <cellStyle name="Normal 4" xfId="8"/>
    <cellStyle name="Normal 4 10" xfId="18"/>
    <cellStyle name="Normal 4 11" xfId="29"/>
    <cellStyle name="Normal 4 12" xfId="32"/>
    <cellStyle name="Normal 4 13" xfId="41"/>
    <cellStyle name="Normal 4 14" xfId="50"/>
    <cellStyle name="Normal 4 15" xfId="59"/>
    <cellStyle name="Normal 4 2" xfId="10"/>
    <cellStyle name="Normal 4 2 2" xfId="19"/>
    <cellStyle name="Normal 4 2 3" xfId="30"/>
    <cellStyle name="Normal 4 2 4" xfId="33"/>
    <cellStyle name="Normal 4 2 5" xfId="42"/>
    <cellStyle name="Normal 4 2 6" xfId="51"/>
    <cellStyle name="Normal 4 3" xfId="11"/>
    <cellStyle name="Normal 4 3 2" xfId="20"/>
    <cellStyle name="Normal 4 3 3" xfId="34"/>
    <cellStyle name="Normal 4 3 4" xfId="43"/>
    <cellStyle name="Normal 4 3 5" xfId="52"/>
    <cellStyle name="Normal 4 4" xfId="12"/>
    <cellStyle name="Normal 4 4 2" xfId="21"/>
    <cellStyle name="Normal 4 4 3" xfId="35"/>
    <cellStyle name="Normal 4 4 4" xfId="44"/>
    <cellStyle name="Normal 4 4 5" xfId="53"/>
    <cellStyle name="Normal 4 5" xfId="13"/>
    <cellStyle name="Normal 4 5 2" xfId="22"/>
    <cellStyle name="Normal 4 5 3" xfId="36"/>
    <cellStyle name="Normal 4 5 4" xfId="45"/>
    <cellStyle name="Normal 4 5 5" xfId="54"/>
    <cellStyle name="Normal 4 6" xfId="14"/>
    <cellStyle name="Normal 4 6 2" xfId="23"/>
    <cellStyle name="Normal 4 6 3" xfId="37"/>
    <cellStyle name="Normal 4 6 4" xfId="46"/>
    <cellStyle name="Normal 4 6 5" xfId="55"/>
    <cellStyle name="Normal 4 7" xfId="15"/>
    <cellStyle name="Normal 4 7 2" xfId="24"/>
    <cellStyle name="Normal 4 7 3" xfId="38"/>
    <cellStyle name="Normal 4 7 4" xfId="47"/>
    <cellStyle name="Normal 4 7 5" xfId="56"/>
    <cellStyle name="Normal 4 8" xfId="16"/>
    <cellStyle name="Normal 4 8 2" xfId="25"/>
    <cellStyle name="Normal 4 8 3" xfId="39"/>
    <cellStyle name="Normal 4 8 4" xfId="48"/>
    <cellStyle name="Normal 4 8 5" xfId="57"/>
    <cellStyle name="Normal 4 9" xfId="17"/>
    <cellStyle name="Normal 4 9 2" xfId="26"/>
    <cellStyle name="Normal 4 9 3" xfId="40"/>
    <cellStyle name="Normal 4 9 4" xfId="49"/>
    <cellStyle name="Normal 4 9 5" xfId="58"/>
    <cellStyle name="Normal 7" xfId="60"/>
    <cellStyle name="Normal_December01" xfId="9"/>
    <cellStyle name="Percent 2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C30" sqref="C30"/>
    </sheetView>
  </sheetViews>
  <sheetFormatPr defaultColWidth="11.53515625" defaultRowHeight="20" x14ac:dyDescent="0.4"/>
  <cols>
    <col min="1" max="1" width="33.15234375" style="51" customWidth="1"/>
    <col min="2" max="2" width="13.69140625" style="51" customWidth="1"/>
    <col min="3" max="33" width="8.3046875" style="51" customWidth="1"/>
    <col min="34" max="16384" width="11.53515625" style="51"/>
  </cols>
  <sheetData>
    <row r="1" spans="1:34" ht="20.25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20.25" customHeight="1" x14ac:dyDescent="0.4">
      <c r="A2" s="28">
        <v>43831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0.25" customHeight="1" x14ac:dyDescent="0.4">
      <c r="A3" s="30" t="s">
        <v>19</v>
      </c>
      <c r="Z3" s="52"/>
      <c r="AA3" s="30"/>
      <c r="AB3" s="52"/>
      <c r="AC3" s="52"/>
      <c r="AD3" s="52"/>
      <c r="AE3" s="52"/>
      <c r="AF3" s="52"/>
      <c r="AG3" s="52"/>
      <c r="AH3" s="29"/>
    </row>
    <row r="4" spans="1:34" ht="20.25" customHeight="1" x14ac:dyDescent="0.4">
      <c r="A4" s="33"/>
      <c r="B4" s="91">
        <v>1</v>
      </c>
      <c r="C4" s="91">
        <v>2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  <c r="L4" s="91">
        <v>11</v>
      </c>
      <c r="M4" s="91">
        <v>12</v>
      </c>
      <c r="N4" s="91">
        <v>13</v>
      </c>
      <c r="O4" s="91">
        <v>14</v>
      </c>
      <c r="P4" s="91">
        <v>15</v>
      </c>
      <c r="Q4" s="71">
        <v>16</v>
      </c>
      <c r="R4" s="71">
        <v>17</v>
      </c>
      <c r="S4" s="43">
        <v>18</v>
      </c>
      <c r="T4" s="43">
        <v>19</v>
      </c>
      <c r="U4" s="43">
        <v>20</v>
      </c>
      <c r="V4" s="43">
        <v>21</v>
      </c>
      <c r="W4" s="43">
        <v>22</v>
      </c>
      <c r="X4" s="43">
        <v>23</v>
      </c>
      <c r="Y4" s="43">
        <v>24</v>
      </c>
      <c r="Z4" s="71">
        <v>25</v>
      </c>
      <c r="AA4" s="71">
        <v>26</v>
      </c>
      <c r="AB4" s="71">
        <v>27</v>
      </c>
      <c r="AC4" s="71">
        <v>28</v>
      </c>
      <c r="AD4" s="71">
        <v>29</v>
      </c>
      <c r="AE4" s="71">
        <v>30</v>
      </c>
      <c r="AF4" s="71">
        <v>31</v>
      </c>
      <c r="AG4" s="71"/>
      <c r="AH4" s="29"/>
    </row>
    <row r="5" spans="1:34" ht="20.25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92"/>
    </row>
    <row r="6" spans="1:34" ht="20.25" customHeight="1" x14ac:dyDescent="0.4">
      <c r="A6" s="33" t="s">
        <v>1</v>
      </c>
      <c r="B6" s="51">
        <v>4.0449999999999999</v>
      </c>
      <c r="C6" s="51">
        <v>3.9780000000000002</v>
      </c>
      <c r="D6" s="51">
        <v>4</v>
      </c>
      <c r="E6" s="51">
        <v>4.04</v>
      </c>
      <c r="F6" s="51">
        <v>3.9889999999999999</v>
      </c>
      <c r="G6" s="51">
        <v>3.99</v>
      </c>
      <c r="H6" s="51">
        <v>3.98</v>
      </c>
      <c r="I6" s="51">
        <v>3.99</v>
      </c>
      <c r="J6" s="51">
        <v>3.99</v>
      </c>
      <c r="K6" s="51">
        <v>4.04</v>
      </c>
      <c r="L6" s="51">
        <v>3.97</v>
      </c>
      <c r="M6" s="51">
        <v>4</v>
      </c>
      <c r="N6" s="51">
        <v>3.97</v>
      </c>
      <c r="O6" s="51">
        <v>4</v>
      </c>
      <c r="P6" s="51">
        <v>3.76</v>
      </c>
      <c r="Q6" s="51">
        <v>3.99</v>
      </c>
      <c r="R6" s="51">
        <v>4.01</v>
      </c>
      <c r="S6" s="51">
        <v>3.98</v>
      </c>
      <c r="T6" s="51">
        <v>4.04</v>
      </c>
      <c r="U6" s="51">
        <v>3.98</v>
      </c>
      <c r="V6" s="51">
        <v>4</v>
      </c>
      <c r="W6" s="51">
        <v>4.0199999999999996</v>
      </c>
      <c r="X6" s="51">
        <v>3.4567000000000001</v>
      </c>
      <c r="Y6" s="51">
        <v>3.97</v>
      </c>
      <c r="Z6" s="51">
        <v>3.99</v>
      </c>
      <c r="AA6" s="51">
        <v>3.97</v>
      </c>
      <c r="AB6" s="51">
        <v>3.98</v>
      </c>
      <c r="AC6" s="51">
        <v>4</v>
      </c>
      <c r="AD6" s="51">
        <v>3.948</v>
      </c>
      <c r="AE6" s="51">
        <v>3.99</v>
      </c>
      <c r="AF6" s="51">
        <v>3.99</v>
      </c>
      <c r="AG6" s="44"/>
      <c r="AH6" s="35"/>
    </row>
    <row r="7" spans="1:34" ht="20.25" customHeight="1" x14ac:dyDescent="0.4">
      <c r="A7" s="33" t="s">
        <v>2</v>
      </c>
      <c r="B7" s="51">
        <v>9.4268999999999998</v>
      </c>
      <c r="C7" s="51">
        <v>11.1998</v>
      </c>
      <c r="D7" s="51">
        <v>9.9712000000000032</v>
      </c>
      <c r="E7" s="51">
        <v>10.153</v>
      </c>
      <c r="F7" s="51">
        <v>10.431500000000002</v>
      </c>
      <c r="G7" s="51">
        <v>10.694700000000001</v>
      </c>
      <c r="H7" s="51">
        <v>10.674999999999999</v>
      </c>
      <c r="I7" s="51">
        <v>10.926500000000001</v>
      </c>
      <c r="J7" s="51">
        <v>11.2065</v>
      </c>
      <c r="K7" s="51">
        <v>10.621699999999999</v>
      </c>
      <c r="L7" s="51">
        <v>9.8024999999999984</v>
      </c>
      <c r="M7" s="51">
        <v>9.6186000000000007</v>
      </c>
      <c r="N7" s="51">
        <v>11.221600000000002</v>
      </c>
      <c r="O7" s="51">
        <v>10.2105</v>
      </c>
      <c r="P7" s="51">
        <v>10.907499999999997</v>
      </c>
      <c r="Q7" s="51">
        <v>10.3591</v>
      </c>
      <c r="R7" s="51">
        <v>10.6096</v>
      </c>
      <c r="S7" s="51">
        <v>9.6955000000000009</v>
      </c>
      <c r="T7" s="51">
        <v>10.861499999999999</v>
      </c>
      <c r="U7" s="51">
        <v>10.6592</v>
      </c>
      <c r="V7" s="51">
        <v>11.4514</v>
      </c>
      <c r="W7" s="51">
        <v>11.1585</v>
      </c>
      <c r="X7" s="51">
        <v>11.428000000000001</v>
      </c>
      <c r="Y7" s="51">
        <v>11.0862</v>
      </c>
      <c r="Z7" s="51">
        <v>10.174999999999999</v>
      </c>
      <c r="AA7" s="51">
        <v>10.444699999999999</v>
      </c>
      <c r="AB7" s="51">
        <v>11.993800000000002</v>
      </c>
      <c r="AC7" s="51">
        <v>11.209499999999998</v>
      </c>
      <c r="AD7" s="51">
        <v>10.8155</v>
      </c>
      <c r="AE7" s="51">
        <v>10.6675</v>
      </c>
      <c r="AF7" s="51">
        <v>11.282600000000002</v>
      </c>
      <c r="AG7" s="44"/>
    </row>
    <row r="8" spans="1:34" ht="20.25" customHeight="1" x14ac:dyDescent="0.45">
      <c r="A8" s="33"/>
      <c r="B8" s="44">
        <f t="shared" ref="B8:AF8" si="0">SUM(B6:B7)</f>
        <v>13.4719</v>
      </c>
      <c r="C8" s="44">
        <f t="shared" si="0"/>
        <v>15.1778</v>
      </c>
      <c r="D8" s="44">
        <f t="shared" si="0"/>
        <v>13.971200000000003</v>
      </c>
      <c r="E8" s="44">
        <f t="shared" si="0"/>
        <v>14.193000000000001</v>
      </c>
      <c r="F8" s="44">
        <f t="shared" si="0"/>
        <v>14.420500000000001</v>
      </c>
      <c r="G8" s="44">
        <f t="shared" si="0"/>
        <v>14.684700000000001</v>
      </c>
      <c r="H8" s="44">
        <f t="shared" si="0"/>
        <v>14.654999999999999</v>
      </c>
      <c r="I8" s="44">
        <f t="shared" si="0"/>
        <v>14.916500000000001</v>
      </c>
      <c r="J8" s="44">
        <f t="shared" si="0"/>
        <v>15.1965</v>
      </c>
      <c r="K8" s="44">
        <f t="shared" si="0"/>
        <v>14.6617</v>
      </c>
      <c r="L8" s="44">
        <f t="shared" si="0"/>
        <v>13.772499999999999</v>
      </c>
      <c r="M8" s="44">
        <f t="shared" si="0"/>
        <v>13.618600000000001</v>
      </c>
      <c r="N8" s="44">
        <f t="shared" si="0"/>
        <v>15.191600000000003</v>
      </c>
      <c r="O8" s="44">
        <f t="shared" si="0"/>
        <v>14.2105</v>
      </c>
      <c r="P8" s="44">
        <f t="shared" si="0"/>
        <v>14.667499999999997</v>
      </c>
      <c r="Q8" s="44">
        <f t="shared" si="0"/>
        <v>14.3491</v>
      </c>
      <c r="R8" s="44">
        <f t="shared" si="0"/>
        <v>14.6196</v>
      </c>
      <c r="S8" s="44">
        <f t="shared" si="0"/>
        <v>13.675500000000001</v>
      </c>
      <c r="T8" s="44">
        <f t="shared" si="0"/>
        <v>14.901499999999999</v>
      </c>
      <c r="U8" s="44">
        <f t="shared" si="0"/>
        <v>14.639200000000001</v>
      </c>
      <c r="V8" s="44">
        <f t="shared" si="0"/>
        <v>15.4514</v>
      </c>
      <c r="W8" s="44">
        <f t="shared" si="0"/>
        <v>15.1785</v>
      </c>
      <c r="X8" s="44">
        <f t="shared" si="0"/>
        <v>14.8847</v>
      </c>
      <c r="Y8" s="44">
        <f t="shared" si="0"/>
        <v>15.0562</v>
      </c>
      <c r="Z8" s="44">
        <f t="shared" si="0"/>
        <v>14.164999999999999</v>
      </c>
      <c r="AA8" s="44">
        <f t="shared" si="0"/>
        <v>14.4147</v>
      </c>
      <c r="AB8" s="44">
        <f t="shared" si="0"/>
        <v>15.973800000000002</v>
      </c>
      <c r="AC8" s="44">
        <f t="shared" si="0"/>
        <v>15.209499999999998</v>
      </c>
      <c r="AD8" s="44">
        <f t="shared" si="0"/>
        <v>14.763500000000001</v>
      </c>
      <c r="AE8" s="44">
        <f t="shared" si="0"/>
        <v>14.657500000000001</v>
      </c>
      <c r="AF8" s="44">
        <f t="shared" si="0"/>
        <v>15.272600000000002</v>
      </c>
      <c r="AG8" s="93">
        <f>SUM(B8:AF8)/31</f>
        <v>14.645864516129034</v>
      </c>
    </row>
    <row r="9" spans="1:34" ht="20.25" customHeight="1" x14ac:dyDescent="0.4">
      <c r="A9" s="34" t="s">
        <v>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</row>
    <row r="10" spans="1:34" ht="20.25" customHeight="1" x14ac:dyDescent="0.45">
      <c r="A10" s="33" t="s">
        <v>18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44"/>
    </row>
    <row r="11" spans="1:34" ht="20.25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44"/>
    </row>
    <row r="12" spans="1:34" ht="20.25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44"/>
    </row>
    <row r="13" spans="1:34" ht="20.25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44"/>
    </row>
    <row r="14" spans="1:34" ht="20.25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44"/>
    </row>
    <row r="15" spans="1:34" ht="20.25" customHeight="1" x14ac:dyDescent="0.4">
      <c r="A15" s="33"/>
      <c r="B15" s="44">
        <f t="shared" ref="B15:AF15" si="1">SUM(B10:B14)</f>
        <v>0</v>
      </c>
      <c r="C15" s="44">
        <f t="shared" si="1"/>
        <v>0</v>
      </c>
      <c r="D15" s="44">
        <f t="shared" si="1"/>
        <v>0</v>
      </c>
      <c r="E15" s="44">
        <f t="shared" si="1"/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  <c r="Q15" s="44">
        <f t="shared" si="1"/>
        <v>0</v>
      </c>
      <c r="R15" s="44">
        <f t="shared" si="1"/>
        <v>0</v>
      </c>
      <c r="S15" s="44">
        <f t="shared" si="1"/>
        <v>0</v>
      </c>
      <c r="T15" s="44">
        <f t="shared" si="1"/>
        <v>0</v>
      </c>
      <c r="U15" s="44">
        <f t="shared" si="1"/>
        <v>0</v>
      </c>
      <c r="V15" s="44">
        <f t="shared" si="1"/>
        <v>0</v>
      </c>
      <c r="W15" s="44">
        <f t="shared" si="1"/>
        <v>0</v>
      </c>
      <c r="X15" s="44">
        <f t="shared" si="1"/>
        <v>0</v>
      </c>
      <c r="Y15" s="44">
        <f t="shared" si="1"/>
        <v>0</v>
      </c>
      <c r="Z15" s="44">
        <f t="shared" si="1"/>
        <v>0</v>
      </c>
      <c r="AA15" s="44">
        <f t="shared" si="1"/>
        <v>0</v>
      </c>
      <c r="AB15" s="44">
        <f t="shared" si="1"/>
        <v>0</v>
      </c>
      <c r="AC15" s="44">
        <f t="shared" si="1"/>
        <v>0</v>
      </c>
      <c r="AD15" s="44">
        <f t="shared" si="1"/>
        <v>0</v>
      </c>
      <c r="AE15" s="44">
        <f t="shared" si="1"/>
        <v>0</v>
      </c>
      <c r="AF15" s="44">
        <f t="shared" si="1"/>
        <v>0</v>
      </c>
      <c r="AG15" s="44">
        <f>SUM(B15:AF15)/31</f>
        <v>0</v>
      </c>
    </row>
    <row r="16" spans="1:34" ht="20.25" customHeight="1" x14ac:dyDescent="0.4">
      <c r="A16" s="36" t="s">
        <v>31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4" ht="20.25" customHeight="1" x14ac:dyDescent="0.4">
      <c r="A17" s="33" t="s">
        <v>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44"/>
    </row>
    <row r="18" spans="1:34" ht="20.25" customHeight="1" x14ac:dyDescent="0.4">
      <c r="A18" s="33" t="s">
        <v>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44"/>
    </row>
    <row r="19" spans="1:34" ht="20.25" customHeight="1" x14ac:dyDescent="0.4">
      <c r="A19" s="33" t="s">
        <v>23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71"/>
    </row>
    <row r="20" spans="1:34" ht="20.25" customHeight="1" x14ac:dyDescent="0.4">
      <c r="A20" s="33" t="s">
        <v>22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44"/>
    </row>
    <row r="21" spans="1:34" ht="20.25" customHeight="1" x14ac:dyDescent="0.4">
      <c r="A21" s="33" t="s">
        <v>24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44"/>
    </row>
    <row r="22" spans="1:34" ht="20.25" customHeight="1" x14ac:dyDescent="0.4">
      <c r="A22" s="33" t="s">
        <v>25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44"/>
    </row>
    <row r="23" spans="1:34" ht="20.25" customHeight="1" x14ac:dyDescent="0.4">
      <c r="A23" s="33" t="s">
        <v>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44"/>
      <c r="AH23" s="33"/>
    </row>
    <row r="24" spans="1:34" ht="20.25" customHeight="1" x14ac:dyDescent="0.4">
      <c r="A24" s="33" t="s">
        <v>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44"/>
    </row>
    <row r="25" spans="1:34" ht="20.25" customHeight="1" x14ac:dyDescent="0.4">
      <c r="A25" s="33" t="s">
        <v>10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44"/>
    </row>
    <row r="26" spans="1:34" ht="20.25" customHeight="1" x14ac:dyDescent="0.4">
      <c r="A26" s="33" t="s">
        <v>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4" ht="20.25" customHeight="1" x14ac:dyDescent="0.45">
      <c r="A27" s="33"/>
      <c r="B27" s="44">
        <f t="shared" ref="B27:AF27" si="2">SUM(B17+B23+B24+B25+B26)</f>
        <v>0</v>
      </c>
      <c r="C27" s="44">
        <f t="shared" si="2"/>
        <v>0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44">
        <f t="shared" si="2"/>
        <v>0</v>
      </c>
      <c r="T27" s="44">
        <f t="shared" si="2"/>
        <v>0</v>
      </c>
      <c r="U27" s="44">
        <f t="shared" si="2"/>
        <v>0</v>
      </c>
      <c r="V27" s="44">
        <f t="shared" si="2"/>
        <v>0</v>
      </c>
      <c r="W27" s="44">
        <f t="shared" si="2"/>
        <v>0</v>
      </c>
      <c r="X27" s="44">
        <f t="shared" si="2"/>
        <v>0</v>
      </c>
      <c r="Y27" s="44">
        <f t="shared" si="2"/>
        <v>0</v>
      </c>
      <c r="Z27" s="44">
        <f t="shared" si="2"/>
        <v>0</v>
      </c>
      <c r="AA27" s="44">
        <f t="shared" si="2"/>
        <v>0</v>
      </c>
      <c r="AB27" s="44">
        <f t="shared" si="2"/>
        <v>0</v>
      </c>
      <c r="AC27" s="44">
        <f t="shared" si="2"/>
        <v>0</v>
      </c>
      <c r="AD27" s="44">
        <f t="shared" si="2"/>
        <v>0</v>
      </c>
      <c r="AE27" s="44">
        <f t="shared" si="2"/>
        <v>0</v>
      </c>
      <c r="AF27" s="44">
        <f t="shared" si="2"/>
        <v>0</v>
      </c>
      <c r="AG27" s="93">
        <f>SUM(B27:AF27)/31</f>
        <v>0</v>
      </c>
    </row>
    <row r="28" spans="1:34" ht="20.25" customHeight="1" x14ac:dyDescent="0.4">
      <c r="A28" s="34" t="s">
        <v>11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4" ht="20.25" customHeight="1" x14ac:dyDescent="0.4">
      <c r="A29" s="33" t="s">
        <v>12</v>
      </c>
      <c r="B29" s="44">
        <v>0</v>
      </c>
      <c r="C29" s="44">
        <v>0</v>
      </c>
      <c r="D29" s="44"/>
      <c r="E29" s="44"/>
      <c r="F29" s="44"/>
      <c r="G29" s="44"/>
      <c r="H29" s="44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4" ht="20.25" customHeight="1" x14ac:dyDescent="0.4">
      <c r="A30" s="35" t="s">
        <v>28</v>
      </c>
      <c r="B30" s="44">
        <v>2.7</v>
      </c>
      <c r="C30" s="44">
        <v>2.7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>
        <f>SUM(B30:AF30)</f>
        <v>5.4</v>
      </c>
    </row>
    <row r="31" spans="1:34" ht="20.25" customHeight="1" x14ac:dyDescent="0.4">
      <c r="A31" s="33" t="s">
        <v>4</v>
      </c>
      <c r="B31" s="44">
        <v>0</v>
      </c>
      <c r="C31" s="44">
        <v>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4" ht="20.25" customHeight="1" x14ac:dyDescent="0.4">
      <c r="A32" s="33" t="s">
        <v>13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4" ht="20.25" customHeight="1" x14ac:dyDescent="0.4">
      <c r="A33" s="33" t="s">
        <v>10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4" ht="20.25" customHeight="1" x14ac:dyDescent="0.45">
      <c r="A34" s="33"/>
      <c r="B34" s="44">
        <f t="shared" ref="B34:AF34" si="3">SUM(B29:B33)</f>
        <v>2.7</v>
      </c>
      <c r="C34" s="44">
        <f t="shared" si="3"/>
        <v>2.7</v>
      </c>
      <c r="D34" s="44">
        <f t="shared" si="3"/>
        <v>0</v>
      </c>
      <c r="E34" s="44">
        <f t="shared" si="3"/>
        <v>0</v>
      </c>
      <c r="F34" s="44">
        <f t="shared" si="3"/>
        <v>0</v>
      </c>
      <c r="G34" s="44">
        <f t="shared" si="3"/>
        <v>0</v>
      </c>
      <c r="H34" s="44">
        <f t="shared" si="3"/>
        <v>0</v>
      </c>
      <c r="I34" s="44">
        <f t="shared" si="3"/>
        <v>0</v>
      </c>
      <c r="J34" s="44">
        <f t="shared" si="3"/>
        <v>0</v>
      </c>
      <c r="K34" s="44">
        <f t="shared" si="3"/>
        <v>0</v>
      </c>
      <c r="L34" s="44">
        <f t="shared" si="3"/>
        <v>0</v>
      </c>
      <c r="M34" s="44">
        <f t="shared" si="3"/>
        <v>0</v>
      </c>
      <c r="N34" s="44">
        <f t="shared" si="3"/>
        <v>0</v>
      </c>
      <c r="O34" s="44">
        <f t="shared" si="3"/>
        <v>0</v>
      </c>
      <c r="P34" s="44">
        <f t="shared" si="3"/>
        <v>0</v>
      </c>
      <c r="Q34" s="44">
        <f t="shared" si="3"/>
        <v>0</v>
      </c>
      <c r="R34" s="44">
        <f t="shared" si="3"/>
        <v>0</v>
      </c>
      <c r="S34" s="44">
        <f t="shared" si="3"/>
        <v>0</v>
      </c>
      <c r="T34" s="44">
        <f t="shared" si="3"/>
        <v>0</v>
      </c>
      <c r="U34" s="44">
        <f t="shared" si="3"/>
        <v>0</v>
      </c>
      <c r="V34" s="44">
        <f t="shared" si="3"/>
        <v>0</v>
      </c>
      <c r="W34" s="44">
        <f t="shared" si="3"/>
        <v>0</v>
      </c>
      <c r="X34" s="44">
        <f t="shared" si="3"/>
        <v>0</v>
      </c>
      <c r="Y34" s="44">
        <f t="shared" si="3"/>
        <v>0</v>
      </c>
      <c r="Z34" s="44">
        <f t="shared" si="3"/>
        <v>0</v>
      </c>
      <c r="AA34" s="44">
        <f t="shared" si="3"/>
        <v>0</v>
      </c>
      <c r="AB34" s="44">
        <f t="shared" si="3"/>
        <v>0</v>
      </c>
      <c r="AC34" s="44">
        <f t="shared" si="3"/>
        <v>0</v>
      </c>
      <c r="AD34" s="44">
        <f t="shared" si="3"/>
        <v>0</v>
      </c>
      <c r="AE34" s="44">
        <f t="shared" si="3"/>
        <v>0</v>
      </c>
      <c r="AF34" s="44">
        <f t="shared" si="3"/>
        <v>0</v>
      </c>
      <c r="AG34" s="93">
        <f>SUM(B34:AF34)/31</f>
        <v>0.17419354838709677</v>
      </c>
      <c r="AH34" s="33"/>
    </row>
    <row r="35" spans="1:34" ht="20.25" customHeight="1" x14ac:dyDescent="0.4">
      <c r="A35" s="34" t="s">
        <v>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33"/>
    </row>
    <row r="36" spans="1:34" ht="20.25" customHeight="1" x14ac:dyDescent="0.45">
      <c r="A36" s="33" t="s">
        <v>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3">
        <f>SUM(B36:AF36)/31</f>
        <v>0</v>
      </c>
    </row>
    <row r="37" spans="1:34" ht="20.25" customHeight="1" x14ac:dyDescent="0.4">
      <c r="A37" s="33" t="s">
        <v>15</v>
      </c>
      <c r="B37" s="44">
        <f t="shared" ref="B37:AF37" si="4">SUM(B8+B15+B27+B34+B36)</f>
        <v>16.171900000000001</v>
      </c>
      <c r="C37" s="44">
        <f t="shared" si="4"/>
        <v>17.877800000000001</v>
      </c>
      <c r="D37" s="44">
        <f t="shared" si="4"/>
        <v>13.971200000000003</v>
      </c>
      <c r="E37" s="44">
        <f t="shared" si="4"/>
        <v>14.193000000000001</v>
      </c>
      <c r="F37" s="44">
        <f t="shared" si="4"/>
        <v>14.420500000000001</v>
      </c>
      <c r="G37" s="44">
        <f t="shared" si="4"/>
        <v>14.684700000000001</v>
      </c>
      <c r="H37" s="44">
        <f t="shared" si="4"/>
        <v>14.654999999999999</v>
      </c>
      <c r="I37" s="44">
        <f t="shared" si="4"/>
        <v>14.916500000000001</v>
      </c>
      <c r="J37" s="44">
        <f t="shared" si="4"/>
        <v>15.1965</v>
      </c>
      <c r="K37" s="44">
        <f t="shared" si="4"/>
        <v>14.6617</v>
      </c>
      <c r="L37" s="44">
        <f t="shared" si="4"/>
        <v>13.772499999999999</v>
      </c>
      <c r="M37" s="44">
        <f t="shared" si="4"/>
        <v>13.618600000000001</v>
      </c>
      <c r="N37" s="44">
        <f t="shared" si="4"/>
        <v>15.191600000000003</v>
      </c>
      <c r="O37" s="44">
        <f t="shared" si="4"/>
        <v>14.2105</v>
      </c>
      <c r="P37" s="44">
        <f t="shared" si="4"/>
        <v>14.667499999999997</v>
      </c>
      <c r="Q37" s="44">
        <f t="shared" si="4"/>
        <v>14.3491</v>
      </c>
      <c r="R37" s="44">
        <f t="shared" si="4"/>
        <v>14.6196</v>
      </c>
      <c r="S37" s="44">
        <f t="shared" si="4"/>
        <v>13.675500000000001</v>
      </c>
      <c r="T37" s="44">
        <f t="shared" si="4"/>
        <v>14.901499999999999</v>
      </c>
      <c r="U37" s="44">
        <f t="shared" si="4"/>
        <v>14.639200000000001</v>
      </c>
      <c r="V37" s="44">
        <f t="shared" si="4"/>
        <v>15.4514</v>
      </c>
      <c r="W37" s="44">
        <f t="shared" si="4"/>
        <v>15.1785</v>
      </c>
      <c r="X37" s="44">
        <f t="shared" si="4"/>
        <v>14.8847</v>
      </c>
      <c r="Y37" s="44">
        <f t="shared" si="4"/>
        <v>15.0562</v>
      </c>
      <c r="Z37" s="44">
        <f t="shared" si="4"/>
        <v>14.164999999999999</v>
      </c>
      <c r="AA37" s="44">
        <f t="shared" si="4"/>
        <v>14.4147</v>
      </c>
      <c r="AB37" s="44">
        <f t="shared" si="4"/>
        <v>15.973800000000002</v>
      </c>
      <c r="AC37" s="44">
        <f t="shared" si="4"/>
        <v>15.209499999999998</v>
      </c>
      <c r="AD37" s="44">
        <f t="shared" si="4"/>
        <v>14.763500000000001</v>
      </c>
      <c r="AE37" s="44">
        <f t="shared" si="4"/>
        <v>14.657500000000001</v>
      </c>
      <c r="AF37" s="44">
        <f t="shared" si="4"/>
        <v>15.272600000000002</v>
      </c>
      <c r="AG37" s="44"/>
    </row>
    <row r="38" spans="1:34" ht="20.25" customHeight="1" x14ac:dyDescent="0.4">
      <c r="A38" s="33" t="s">
        <v>16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/>
    </row>
    <row r="39" spans="1:34" ht="20.25" customHeight="1" x14ac:dyDescent="0.45">
      <c r="A39" s="34" t="s">
        <v>20</v>
      </c>
      <c r="B39" s="44">
        <f t="shared" ref="B39:AF39" si="5">SUM(B37:B38)</f>
        <v>16.171900000000001</v>
      </c>
      <c r="C39" s="44">
        <f t="shared" si="5"/>
        <v>17.877800000000001</v>
      </c>
      <c r="D39" s="44">
        <f t="shared" si="5"/>
        <v>13.971200000000003</v>
      </c>
      <c r="E39" s="44">
        <f t="shared" si="5"/>
        <v>14.193000000000001</v>
      </c>
      <c r="F39" s="44">
        <f t="shared" si="5"/>
        <v>14.420500000000001</v>
      </c>
      <c r="G39" s="44">
        <f t="shared" si="5"/>
        <v>14.684700000000001</v>
      </c>
      <c r="H39" s="44">
        <f t="shared" si="5"/>
        <v>14.654999999999999</v>
      </c>
      <c r="I39" s="44">
        <f t="shared" si="5"/>
        <v>14.916500000000001</v>
      </c>
      <c r="J39" s="44">
        <f t="shared" si="5"/>
        <v>15.1965</v>
      </c>
      <c r="K39" s="44">
        <f t="shared" si="5"/>
        <v>14.6617</v>
      </c>
      <c r="L39" s="44">
        <f t="shared" si="5"/>
        <v>13.772499999999999</v>
      </c>
      <c r="M39" s="44">
        <f t="shared" si="5"/>
        <v>13.618600000000001</v>
      </c>
      <c r="N39" s="44">
        <f t="shared" si="5"/>
        <v>15.191600000000003</v>
      </c>
      <c r="O39" s="44">
        <f t="shared" si="5"/>
        <v>14.2105</v>
      </c>
      <c r="P39" s="44">
        <f t="shared" si="5"/>
        <v>14.667499999999997</v>
      </c>
      <c r="Q39" s="44">
        <f t="shared" si="5"/>
        <v>14.3491</v>
      </c>
      <c r="R39" s="44">
        <f t="shared" si="5"/>
        <v>14.6196</v>
      </c>
      <c r="S39" s="44">
        <f t="shared" si="5"/>
        <v>13.675500000000001</v>
      </c>
      <c r="T39" s="44">
        <f t="shared" si="5"/>
        <v>14.901499999999999</v>
      </c>
      <c r="U39" s="44">
        <f t="shared" si="5"/>
        <v>14.639200000000001</v>
      </c>
      <c r="V39" s="44">
        <f t="shared" si="5"/>
        <v>15.4514</v>
      </c>
      <c r="W39" s="44">
        <f t="shared" si="5"/>
        <v>15.1785</v>
      </c>
      <c r="X39" s="44">
        <f t="shared" si="5"/>
        <v>14.8847</v>
      </c>
      <c r="Y39" s="44">
        <f t="shared" si="5"/>
        <v>15.0562</v>
      </c>
      <c r="Z39" s="44">
        <f t="shared" si="5"/>
        <v>14.164999999999999</v>
      </c>
      <c r="AA39" s="44">
        <f t="shared" si="5"/>
        <v>14.4147</v>
      </c>
      <c r="AB39" s="44">
        <f t="shared" si="5"/>
        <v>15.973800000000002</v>
      </c>
      <c r="AC39" s="44">
        <f t="shared" si="5"/>
        <v>15.209499999999998</v>
      </c>
      <c r="AD39" s="44">
        <f t="shared" si="5"/>
        <v>14.763500000000001</v>
      </c>
      <c r="AE39" s="44">
        <f t="shared" si="5"/>
        <v>14.657500000000001</v>
      </c>
      <c r="AF39" s="44">
        <f t="shared" si="5"/>
        <v>15.272600000000002</v>
      </c>
      <c r="AG39" s="93">
        <f>SUM(B39:AF39)/31</f>
        <v>14.820058064516129</v>
      </c>
    </row>
    <row r="40" spans="1:34" ht="27.75" customHeight="1" x14ac:dyDescent="0.4">
      <c r="A40" s="34"/>
      <c r="B40" s="64"/>
      <c r="C40" s="35"/>
      <c r="D40" s="35"/>
      <c r="E40" s="35"/>
      <c r="F40" s="35"/>
      <c r="G40" s="35"/>
      <c r="H40" s="35"/>
      <c r="I40" s="64"/>
      <c r="J40" s="64"/>
      <c r="K40" s="64"/>
      <c r="L40" s="64"/>
      <c r="M40" s="64"/>
      <c r="N40" s="64"/>
      <c r="O40" s="64"/>
      <c r="P40" s="64"/>
    </row>
    <row r="41" spans="1:34" ht="27.75" customHeight="1" x14ac:dyDescent="0.4">
      <c r="A41" s="33"/>
      <c r="B41" s="33"/>
      <c r="C41" s="33"/>
      <c r="D41" s="33"/>
      <c r="E41" s="33"/>
      <c r="F41" s="33"/>
      <c r="G41" s="33"/>
      <c r="H41" s="33"/>
      <c r="I41" s="96"/>
      <c r="J41" s="96"/>
      <c r="K41" s="96"/>
      <c r="L41" s="96"/>
      <c r="M41" s="96"/>
      <c r="N41" s="96"/>
      <c r="O41" s="96"/>
      <c r="P41" s="96"/>
      <c r="Q41" s="35"/>
      <c r="R41" s="35"/>
      <c r="S41" s="33"/>
      <c r="T41" s="33"/>
      <c r="U41" s="33"/>
      <c r="V41" s="33"/>
      <c r="W41" s="33"/>
      <c r="X41" s="33"/>
      <c r="Y41" s="33"/>
      <c r="Z41" s="96"/>
      <c r="AA41" s="96"/>
      <c r="AB41" s="96"/>
      <c r="AC41" s="96"/>
      <c r="AD41" s="96"/>
      <c r="AE41" s="96"/>
      <c r="AF41" s="96"/>
      <c r="AG41" s="96"/>
    </row>
    <row r="42" spans="1:34" x14ac:dyDescent="0.4">
      <c r="AH42" s="33"/>
    </row>
    <row r="43" spans="1:34" x14ac:dyDescent="0.4">
      <c r="A43" s="33"/>
      <c r="B43" s="33"/>
      <c r="C43" s="33"/>
      <c r="D43" s="33"/>
      <c r="E43" s="33"/>
      <c r="F43" s="33"/>
      <c r="G43" s="33"/>
      <c r="H43" s="33"/>
      <c r="I43" s="96"/>
      <c r="J43" s="96"/>
      <c r="K43" s="96"/>
      <c r="L43" s="96"/>
      <c r="M43" s="96"/>
      <c r="N43" s="96"/>
      <c r="O43" s="96"/>
      <c r="P43" s="96"/>
      <c r="Q43" s="35"/>
      <c r="R43" s="35"/>
      <c r="S43" s="33"/>
      <c r="T43" s="33"/>
      <c r="U43" s="33"/>
      <c r="V43" s="33"/>
      <c r="W43" s="33"/>
      <c r="X43" s="33"/>
      <c r="Y43" s="33"/>
      <c r="Z43" s="96"/>
      <c r="AA43" s="96"/>
      <c r="AB43" s="96"/>
      <c r="AC43" s="96"/>
      <c r="AD43" s="96"/>
      <c r="AE43" s="96"/>
      <c r="AF43" s="96"/>
      <c r="AG43" s="96"/>
    </row>
    <row r="44" spans="1:34" x14ac:dyDescent="0.4">
      <c r="A44" s="33"/>
      <c r="B44" s="33"/>
      <c r="C44" s="33"/>
      <c r="D44" s="33"/>
      <c r="E44" s="33"/>
      <c r="F44" s="33"/>
      <c r="G44" s="33"/>
      <c r="H44" s="33"/>
      <c r="I44" s="96"/>
      <c r="J44" s="96"/>
      <c r="K44" s="96"/>
      <c r="L44" s="96"/>
      <c r="M44" s="96"/>
      <c r="N44" s="96"/>
      <c r="O44" s="96"/>
      <c r="P44" s="96"/>
    </row>
  </sheetData>
  <phoneticPr fontId="18" type="noConversion"/>
  <pageMargins left="0.56000000000000005" right="0.54" top="0.5" bottom="0.5" header="0.5" footer="0.5"/>
  <pageSetup scale="3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30" sqref="B30:AF32"/>
    </sheetView>
  </sheetViews>
  <sheetFormatPr defaultColWidth="11.53515625" defaultRowHeight="20.25" customHeight="1" x14ac:dyDescent="0.45"/>
  <cols>
    <col min="1" max="1" width="32.3046875" style="12" customWidth="1"/>
    <col min="2" max="32" width="8.3046875" style="12" customWidth="1"/>
    <col min="33" max="33" width="13.15234375" style="21" customWidth="1"/>
    <col min="34" max="16384" width="11.53515625" style="12"/>
  </cols>
  <sheetData>
    <row r="1" spans="1:33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0"/>
    </row>
    <row r="2" spans="1:33" ht="20.25" customHeight="1" x14ac:dyDescent="0.45">
      <c r="A2" s="1">
        <v>44105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50"/>
    </row>
    <row r="3" spans="1:33" ht="20.25" customHeight="1" x14ac:dyDescent="0.45">
      <c r="A3" s="3" t="s">
        <v>19</v>
      </c>
      <c r="Z3" s="4"/>
      <c r="AA3" s="17"/>
      <c r="AB3" s="4"/>
      <c r="AC3" s="4"/>
      <c r="AD3" s="4"/>
      <c r="AE3" s="4"/>
      <c r="AF3" s="4"/>
      <c r="AG3" s="22"/>
    </row>
    <row r="4" spans="1:33" ht="20.25" customHeight="1" x14ac:dyDescent="0.45">
      <c r="A4" s="7"/>
      <c r="B4" s="65">
        <v>1</v>
      </c>
      <c r="C4" s="65">
        <v>2</v>
      </c>
      <c r="D4" s="65">
        <v>3</v>
      </c>
      <c r="E4" s="65">
        <v>4</v>
      </c>
      <c r="F4" s="65">
        <v>5</v>
      </c>
      <c r="G4" s="65">
        <v>6</v>
      </c>
      <c r="H4" s="65">
        <v>7</v>
      </c>
      <c r="I4" s="65">
        <v>8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7">
        <v>16</v>
      </c>
      <c r="R4" s="67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113" t="s">
        <v>30</v>
      </c>
    </row>
    <row r="5" spans="1:33" ht="20.25" customHeight="1" x14ac:dyDescent="0.45">
      <c r="A5" s="8" t="s">
        <v>0</v>
      </c>
      <c r="B5" s="11"/>
      <c r="C5" s="11"/>
      <c r="D5" s="11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4"/>
      <c r="Q5" s="9"/>
      <c r="R5" s="9"/>
      <c r="S5" s="15"/>
      <c r="T5" s="15"/>
      <c r="U5" s="15"/>
      <c r="V5" s="15"/>
      <c r="W5" s="15"/>
      <c r="X5" s="15"/>
      <c r="Y5" s="15"/>
      <c r="Z5" s="9"/>
      <c r="AA5" s="9"/>
      <c r="AB5" s="9"/>
      <c r="AC5" s="9"/>
      <c r="AD5" s="9"/>
      <c r="AE5" s="9"/>
      <c r="AF5" s="9"/>
      <c r="AG5" s="93"/>
    </row>
    <row r="6" spans="1:33" ht="20.25" customHeight="1" x14ac:dyDescent="0.45">
      <c r="A6" s="7" t="s">
        <v>1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25"/>
    </row>
    <row r="7" spans="1:33" ht="20.25" customHeight="1" x14ac:dyDescent="0.45">
      <c r="A7" s="7" t="s">
        <v>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25"/>
    </row>
    <row r="8" spans="1:33" ht="20.25" customHeight="1" x14ac:dyDescent="0.45">
      <c r="A8" s="7"/>
      <c r="B8" s="54">
        <f t="shared" ref="B8:AF8" si="0">SUM(B6:B7)</f>
        <v>0</v>
      </c>
      <c r="C8" s="54">
        <f t="shared" si="0"/>
        <v>0</v>
      </c>
      <c r="D8" s="54">
        <f t="shared" si="0"/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  <c r="O8" s="54">
        <f t="shared" si="0"/>
        <v>0</v>
      </c>
      <c r="P8" s="54">
        <f t="shared" si="0"/>
        <v>0</v>
      </c>
      <c r="Q8" s="54">
        <f t="shared" si="0"/>
        <v>0</v>
      </c>
      <c r="R8" s="54">
        <f t="shared" si="0"/>
        <v>0</v>
      </c>
      <c r="S8" s="54">
        <f t="shared" si="0"/>
        <v>0</v>
      </c>
      <c r="T8" s="54">
        <f t="shared" si="0"/>
        <v>0</v>
      </c>
      <c r="U8" s="54">
        <f t="shared" si="0"/>
        <v>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0</v>
      </c>
      <c r="AC8" s="54">
        <f t="shared" si="0"/>
        <v>0</v>
      </c>
      <c r="AD8" s="54">
        <f t="shared" si="0"/>
        <v>0</v>
      </c>
      <c r="AE8" s="54">
        <f t="shared" si="0"/>
        <v>0</v>
      </c>
      <c r="AF8" s="54">
        <f t="shared" si="0"/>
        <v>0</v>
      </c>
      <c r="AG8" s="25">
        <f>AVERAGE(C8:AF8)</f>
        <v>0</v>
      </c>
    </row>
    <row r="9" spans="1:33" ht="20.25" customHeight="1" x14ac:dyDescent="0.45">
      <c r="A9" s="8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</row>
    <row r="10" spans="1:33" ht="20.25" customHeight="1" x14ac:dyDescent="0.45">
      <c r="A10" s="7" t="s">
        <v>18</v>
      </c>
      <c r="B10" s="128"/>
      <c r="C10" s="89"/>
      <c r="D10" s="89"/>
      <c r="E10" s="89"/>
      <c r="F10" s="89"/>
      <c r="G10" s="89"/>
      <c r="H10" s="138"/>
      <c r="I10" s="138"/>
      <c r="J10" s="139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9"/>
      <c r="Z10" s="138"/>
      <c r="AA10" s="138"/>
      <c r="AB10" s="139"/>
      <c r="AC10" s="138"/>
      <c r="AD10" s="138"/>
      <c r="AE10" s="138"/>
      <c r="AF10" s="138"/>
      <c r="AG10" s="25" t="e">
        <f>AVERAGE(B10:AF10)</f>
        <v>#DIV/0!</v>
      </c>
    </row>
    <row r="11" spans="1:33" ht="20.25" customHeight="1" x14ac:dyDescent="0.45">
      <c r="A11" s="6" t="s">
        <v>26</v>
      </c>
      <c r="B11" s="139"/>
      <c r="C11" s="140"/>
      <c r="D11" s="140"/>
      <c r="E11" s="140"/>
      <c r="F11" s="140"/>
      <c r="G11" s="140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25" t="e">
        <f>AVERAGE(B11:AF11)</f>
        <v>#DIV/0!</v>
      </c>
    </row>
    <row r="12" spans="1:33" ht="20.25" customHeight="1" x14ac:dyDescent="0.45">
      <c r="A12" s="7" t="s">
        <v>5</v>
      </c>
      <c r="B12" s="139"/>
      <c r="C12" s="140"/>
      <c r="D12" s="140"/>
      <c r="E12" s="140"/>
      <c r="F12" s="140"/>
      <c r="G12" s="140"/>
      <c r="H12" s="139"/>
      <c r="I12" s="139"/>
      <c r="J12" s="139"/>
      <c r="K12" s="138"/>
      <c r="L12" s="139"/>
      <c r="M12" s="139"/>
      <c r="N12" s="139"/>
      <c r="O12" s="139"/>
      <c r="P12" s="139"/>
      <c r="Q12" s="139"/>
      <c r="R12" s="139"/>
      <c r="S12" s="138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25" t="e">
        <f>AVERAGE(B12:AF12)</f>
        <v>#DIV/0!</v>
      </c>
    </row>
    <row r="13" spans="1:33" ht="20.25" customHeight="1" x14ac:dyDescent="0.45">
      <c r="A13" s="7" t="s">
        <v>6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25"/>
    </row>
    <row r="14" spans="1:33" ht="20.25" customHeight="1" x14ac:dyDescent="0.45">
      <c r="A14" s="7" t="s">
        <v>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25"/>
    </row>
    <row r="15" spans="1:33" ht="20.25" customHeight="1" x14ac:dyDescent="0.45">
      <c r="A15" s="7"/>
      <c r="B15" s="138">
        <f t="shared" ref="B15:Q15" si="1">SUM(B10:B14)</f>
        <v>0</v>
      </c>
      <c r="C15" s="138">
        <f t="shared" si="1"/>
        <v>0</v>
      </c>
      <c r="D15" s="138">
        <f t="shared" si="1"/>
        <v>0</v>
      </c>
      <c r="E15" s="138">
        <f t="shared" si="1"/>
        <v>0</v>
      </c>
      <c r="F15" s="138">
        <f>SUM(F10:F14)</f>
        <v>0</v>
      </c>
      <c r="G15" s="138">
        <f t="shared" si="1"/>
        <v>0</v>
      </c>
      <c r="H15" s="138">
        <f t="shared" si="1"/>
        <v>0</v>
      </c>
      <c r="I15" s="138">
        <f t="shared" si="1"/>
        <v>0</v>
      </c>
      <c r="J15" s="138">
        <f>SUM(J10:J14)</f>
        <v>0</v>
      </c>
      <c r="K15" s="138">
        <f>SUM(K10:K14)</f>
        <v>0</v>
      </c>
      <c r="L15" s="138">
        <f t="shared" si="1"/>
        <v>0</v>
      </c>
      <c r="M15" s="138">
        <f t="shared" si="1"/>
        <v>0</v>
      </c>
      <c r="N15" s="138">
        <f t="shared" si="1"/>
        <v>0</v>
      </c>
      <c r="O15" s="138">
        <f t="shared" si="1"/>
        <v>0</v>
      </c>
      <c r="P15" s="138">
        <f t="shared" si="1"/>
        <v>0</v>
      </c>
      <c r="Q15" s="138">
        <f t="shared" si="1"/>
        <v>0</v>
      </c>
      <c r="R15" s="54">
        <f t="shared" ref="R15:AF15" si="2">SUM(R10:R14)</f>
        <v>0</v>
      </c>
      <c r="S15" s="54">
        <f t="shared" si="2"/>
        <v>0</v>
      </c>
      <c r="T15" s="54">
        <f t="shared" si="2"/>
        <v>0</v>
      </c>
      <c r="U15" s="54">
        <f t="shared" si="2"/>
        <v>0</v>
      </c>
      <c r="V15" s="54">
        <f t="shared" si="2"/>
        <v>0</v>
      </c>
      <c r="W15" s="54">
        <f t="shared" si="2"/>
        <v>0</v>
      </c>
      <c r="X15" s="54">
        <f t="shared" si="2"/>
        <v>0</v>
      </c>
      <c r="Y15" s="54">
        <f t="shared" si="2"/>
        <v>0</v>
      </c>
      <c r="Z15" s="54">
        <f t="shared" si="2"/>
        <v>0</v>
      </c>
      <c r="AA15" s="54">
        <f t="shared" si="2"/>
        <v>0</v>
      </c>
      <c r="AB15" s="54">
        <f t="shared" si="2"/>
        <v>0</v>
      </c>
      <c r="AC15" s="54">
        <f t="shared" si="2"/>
        <v>0</v>
      </c>
      <c r="AD15" s="54">
        <f t="shared" si="2"/>
        <v>0</v>
      </c>
      <c r="AE15" s="54">
        <f t="shared" si="2"/>
        <v>0</v>
      </c>
      <c r="AF15" s="54">
        <f t="shared" si="2"/>
        <v>0</v>
      </c>
      <c r="AG15" s="25">
        <f>AVERAGE(C15:AF15)</f>
        <v>0</v>
      </c>
    </row>
    <row r="16" spans="1:33" ht="20.25" customHeight="1" x14ac:dyDescent="0.45">
      <c r="A16" s="13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</row>
    <row r="17" spans="1:33" ht="20.25" customHeight="1" x14ac:dyDescent="0.45">
      <c r="A17" s="11" t="s">
        <v>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25"/>
    </row>
    <row r="18" spans="1:33" ht="20.25" customHeight="1" x14ac:dyDescent="0.45">
      <c r="A18" s="15" t="s">
        <v>26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25"/>
    </row>
    <row r="19" spans="1:33" ht="20.25" customHeight="1" x14ac:dyDescent="0.45">
      <c r="A19" s="11" t="s">
        <v>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25"/>
    </row>
    <row r="20" spans="1:33" ht="20.25" customHeight="1" x14ac:dyDescent="0.45">
      <c r="A20" s="11" t="s">
        <v>23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70"/>
    </row>
    <row r="21" spans="1:33" ht="20.25" customHeight="1" x14ac:dyDescent="0.45">
      <c r="A21" s="11" t="s">
        <v>22</v>
      </c>
      <c r="B21" s="66"/>
      <c r="C21" s="66"/>
      <c r="D21" s="66"/>
      <c r="E21" s="66"/>
      <c r="F21" s="6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66"/>
      <c r="S21" s="66"/>
      <c r="T21" s="66"/>
      <c r="U21" s="66"/>
      <c r="V21" s="66"/>
      <c r="W21" s="66"/>
      <c r="X21" s="66"/>
      <c r="Y21" s="66"/>
      <c r="Z21" s="54"/>
      <c r="AA21" s="66"/>
      <c r="AB21" s="66"/>
      <c r="AC21" s="66"/>
      <c r="AD21" s="66"/>
      <c r="AE21" s="66"/>
      <c r="AF21" s="66"/>
      <c r="AG21" s="25"/>
    </row>
    <row r="22" spans="1:33" ht="20.25" customHeight="1" x14ac:dyDescent="0.45">
      <c r="A22" s="11" t="s">
        <v>24</v>
      </c>
      <c r="B22" s="66"/>
      <c r="C22" s="66"/>
      <c r="D22" s="66"/>
      <c r="E22" s="66"/>
      <c r="F22" s="66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66"/>
      <c r="S22" s="66"/>
      <c r="T22" s="66"/>
      <c r="U22" s="66"/>
      <c r="V22" s="66"/>
      <c r="W22" s="66"/>
      <c r="X22" s="66"/>
      <c r="Y22" s="66"/>
      <c r="Z22" s="54"/>
      <c r="AA22" s="66"/>
      <c r="AB22" s="66"/>
      <c r="AC22" s="66"/>
      <c r="AD22" s="66"/>
      <c r="AE22" s="66"/>
      <c r="AF22" s="66"/>
      <c r="AG22" s="25"/>
    </row>
    <row r="23" spans="1:33" ht="20.25" customHeight="1" x14ac:dyDescent="0.45">
      <c r="A23" s="11" t="s">
        <v>25</v>
      </c>
      <c r="B23" s="66"/>
      <c r="C23" s="66"/>
      <c r="D23" s="66"/>
      <c r="E23" s="66"/>
      <c r="F23" s="66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66"/>
      <c r="S23" s="66"/>
      <c r="T23" s="66"/>
      <c r="U23" s="66"/>
      <c r="V23" s="66"/>
      <c r="W23" s="66"/>
      <c r="X23" s="66"/>
      <c r="Y23" s="66"/>
      <c r="Z23" s="54"/>
      <c r="AA23" s="66"/>
      <c r="AB23" s="66"/>
      <c r="AC23" s="66"/>
      <c r="AD23" s="66"/>
      <c r="AE23" s="66"/>
      <c r="AF23" s="66"/>
      <c r="AG23" s="25"/>
    </row>
    <row r="24" spans="1:33" ht="20.25" customHeight="1" x14ac:dyDescent="0.45">
      <c r="A24" s="11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66"/>
      <c r="AB24" s="66"/>
      <c r="AC24" s="66"/>
      <c r="AD24" s="66"/>
      <c r="AE24" s="66"/>
      <c r="AF24" s="54"/>
      <c r="AG24" s="25"/>
    </row>
    <row r="25" spans="1:33" ht="20.25" customHeight="1" x14ac:dyDescent="0.45">
      <c r="A25" s="11" t="s">
        <v>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25"/>
    </row>
    <row r="26" spans="1:33" ht="20.25" customHeight="1" x14ac:dyDescent="0.45">
      <c r="A26" s="11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25"/>
    </row>
    <row r="27" spans="1:33" ht="20.25" customHeight="1" x14ac:dyDescent="0.45">
      <c r="A27" s="11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25"/>
    </row>
    <row r="28" spans="1:33" ht="20.25" customHeight="1" x14ac:dyDescent="0.45">
      <c r="A28" s="7"/>
      <c r="B28" s="54">
        <f>SUM(B17+B18+B19+B24+B25+B26+B27)</f>
        <v>0</v>
      </c>
      <c r="C28" s="54">
        <f t="shared" ref="C28:Z28" si="3">SUM(C17+C18+C19+C24+C25+C26+C27)</f>
        <v>0</v>
      </c>
      <c r="D28" s="54">
        <f t="shared" si="3"/>
        <v>0</v>
      </c>
      <c r="E28" s="54">
        <f t="shared" si="3"/>
        <v>0</v>
      </c>
      <c r="F28" s="54">
        <f t="shared" si="3"/>
        <v>0</v>
      </c>
      <c r="G28" s="54">
        <f t="shared" si="3"/>
        <v>0</v>
      </c>
      <c r="H28" s="54">
        <f t="shared" si="3"/>
        <v>0</v>
      </c>
      <c r="I28" s="54">
        <f t="shared" si="3"/>
        <v>0</v>
      </c>
      <c r="J28" s="54">
        <f t="shared" si="3"/>
        <v>0</v>
      </c>
      <c r="K28" s="54">
        <f t="shared" si="3"/>
        <v>0</v>
      </c>
      <c r="L28" s="54">
        <f t="shared" si="3"/>
        <v>0</v>
      </c>
      <c r="M28" s="54">
        <f t="shared" si="3"/>
        <v>0</v>
      </c>
      <c r="N28" s="54">
        <f t="shared" si="3"/>
        <v>0</v>
      </c>
      <c r="O28" s="54">
        <f t="shared" si="3"/>
        <v>0</v>
      </c>
      <c r="P28" s="54">
        <f t="shared" si="3"/>
        <v>0</v>
      </c>
      <c r="Q28" s="54">
        <f t="shared" si="3"/>
        <v>0</v>
      </c>
      <c r="R28" s="54">
        <f t="shared" si="3"/>
        <v>0</v>
      </c>
      <c r="S28" s="54">
        <f t="shared" si="3"/>
        <v>0</v>
      </c>
      <c r="T28" s="54">
        <f t="shared" si="3"/>
        <v>0</v>
      </c>
      <c r="U28" s="54">
        <f t="shared" si="3"/>
        <v>0</v>
      </c>
      <c r="V28" s="54">
        <f t="shared" si="3"/>
        <v>0</v>
      </c>
      <c r="W28" s="54">
        <f t="shared" si="3"/>
        <v>0</v>
      </c>
      <c r="X28" s="54">
        <f t="shared" si="3"/>
        <v>0</v>
      </c>
      <c r="Y28" s="54">
        <f t="shared" si="3"/>
        <v>0</v>
      </c>
      <c r="Z28" s="54">
        <f t="shared" si="3"/>
        <v>0</v>
      </c>
      <c r="AA28" s="54">
        <f t="shared" ref="AA28:AF28" si="4">SUM(AA17+AA18+AA19+AA24+AA25+AA26+AA27)</f>
        <v>0</v>
      </c>
      <c r="AB28" s="54">
        <f t="shared" si="4"/>
        <v>0</v>
      </c>
      <c r="AC28" s="54">
        <f t="shared" si="4"/>
        <v>0</v>
      </c>
      <c r="AD28" s="54">
        <f t="shared" si="4"/>
        <v>0</v>
      </c>
      <c r="AE28" s="54">
        <f t="shared" si="4"/>
        <v>0</v>
      </c>
      <c r="AF28" s="54">
        <f t="shared" si="4"/>
        <v>0</v>
      </c>
      <c r="AG28" s="25">
        <f>AVERAGE(C28:AF28)</f>
        <v>0</v>
      </c>
    </row>
    <row r="29" spans="1:33" ht="20.25" customHeight="1" x14ac:dyDescent="0.45">
      <c r="A29" s="8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25"/>
    </row>
    <row r="30" spans="1:33" ht="20.25" customHeight="1" x14ac:dyDescent="0.45">
      <c r="A30" s="7" t="s">
        <v>12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25"/>
    </row>
    <row r="31" spans="1:33" ht="20.25" customHeight="1" x14ac:dyDescent="0.45">
      <c r="A31" s="7" t="s">
        <v>29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25">
        <f>SUM(B31:AF31)</f>
        <v>0</v>
      </c>
    </row>
    <row r="32" spans="1:33" ht="20.25" customHeight="1" x14ac:dyDescent="0.45">
      <c r="A32" s="7" t="s">
        <v>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25"/>
    </row>
    <row r="33" spans="1:33" ht="20.25" customHeight="1" x14ac:dyDescent="0.45">
      <c r="A33" s="7" t="s">
        <v>13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ht="20.25" customHeight="1" x14ac:dyDescent="0.45">
      <c r="A34" s="7" t="s">
        <v>10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ht="20.25" customHeight="1" x14ac:dyDescent="0.45">
      <c r="A35" s="8"/>
      <c r="B35" s="54">
        <f t="shared" ref="B35:AF35" si="5">SUM(B30:B34)</f>
        <v>0</v>
      </c>
      <c r="C35" s="54">
        <f t="shared" si="5"/>
        <v>0</v>
      </c>
      <c r="D35" s="54">
        <f t="shared" si="5"/>
        <v>0</v>
      </c>
      <c r="E35" s="54">
        <f t="shared" si="5"/>
        <v>0</v>
      </c>
      <c r="F35" s="54">
        <f t="shared" si="5"/>
        <v>0</v>
      </c>
      <c r="G35" s="54">
        <f t="shared" si="5"/>
        <v>0</v>
      </c>
      <c r="H35" s="54">
        <f t="shared" si="5"/>
        <v>0</v>
      </c>
      <c r="I35" s="54">
        <f t="shared" si="5"/>
        <v>0</v>
      </c>
      <c r="J35" s="54">
        <f t="shared" si="5"/>
        <v>0</v>
      </c>
      <c r="K35" s="54">
        <f t="shared" si="5"/>
        <v>0</v>
      </c>
      <c r="L35" s="54">
        <f t="shared" si="5"/>
        <v>0</v>
      </c>
      <c r="M35" s="54">
        <f t="shared" si="5"/>
        <v>0</v>
      </c>
      <c r="N35" s="54">
        <f t="shared" si="5"/>
        <v>0</v>
      </c>
      <c r="O35" s="54">
        <f t="shared" si="5"/>
        <v>0</v>
      </c>
      <c r="P35" s="54">
        <f t="shared" si="5"/>
        <v>0</v>
      </c>
      <c r="Q35" s="54">
        <f t="shared" si="5"/>
        <v>0</v>
      </c>
      <c r="R35" s="54">
        <f t="shared" si="5"/>
        <v>0</v>
      </c>
      <c r="S35" s="54">
        <f t="shared" si="5"/>
        <v>0</v>
      </c>
      <c r="T35" s="54">
        <f t="shared" si="5"/>
        <v>0</v>
      </c>
      <c r="U35" s="54">
        <f t="shared" si="5"/>
        <v>0</v>
      </c>
      <c r="V35" s="54">
        <f t="shared" si="5"/>
        <v>0</v>
      </c>
      <c r="W35" s="54">
        <f t="shared" si="5"/>
        <v>0</v>
      </c>
      <c r="X35" s="54">
        <f t="shared" si="5"/>
        <v>0</v>
      </c>
      <c r="Y35" s="54">
        <f t="shared" si="5"/>
        <v>0</v>
      </c>
      <c r="Z35" s="54">
        <f t="shared" si="5"/>
        <v>0</v>
      </c>
      <c r="AA35" s="54">
        <f t="shared" si="5"/>
        <v>0</v>
      </c>
      <c r="AB35" s="54">
        <f t="shared" si="5"/>
        <v>0</v>
      </c>
      <c r="AC35" s="54">
        <f t="shared" si="5"/>
        <v>0</v>
      </c>
      <c r="AD35" s="54">
        <f t="shared" si="5"/>
        <v>0</v>
      </c>
      <c r="AE35" s="54">
        <f t="shared" si="5"/>
        <v>0</v>
      </c>
      <c r="AF35" s="54">
        <f t="shared" si="5"/>
        <v>0</v>
      </c>
      <c r="AG35" s="25">
        <f>AVERAGE(B35:AE35)</f>
        <v>0</v>
      </c>
    </row>
    <row r="36" spans="1:33" ht="20.25" customHeight="1" x14ac:dyDescent="0.45">
      <c r="A36" s="8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s">
        <v>27</v>
      </c>
    </row>
    <row r="37" spans="1:33" ht="20.25" customHeight="1" x14ac:dyDescent="0.45">
      <c r="A37" s="7" t="s">
        <v>4</v>
      </c>
      <c r="B37" s="82"/>
      <c r="C37" s="82"/>
      <c r="D37" s="82"/>
      <c r="E37" s="120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25" t="e">
        <f>AVERAGE(B37:AF37)</f>
        <v>#DIV/0!</v>
      </c>
    </row>
    <row r="38" spans="1:33" ht="20.25" customHeight="1" x14ac:dyDescent="0.45">
      <c r="A38" s="7" t="s">
        <v>15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25"/>
    </row>
    <row r="39" spans="1:33" ht="20.25" customHeight="1" x14ac:dyDescent="0.45">
      <c r="A39" s="7" t="s">
        <v>16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25"/>
    </row>
    <row r="40" spans="1:33" ht="20.25" customHeight="1" x14ac:dyDescent="0.45">
      <c r="A40" s="8" t="s">
        <v>20</v>
      </c>
      <c r="B40" s="54">
        <f t="shared" ref="B40:AF40" si="6">B38-B39</f>
        <v>0</v>
      </c>
      <c r="C40" s="54">
        <f t="shared" si="6"/>
        <v>0</v>
      </c>
      <c r="D40" s="54">
        <f t="shared" si="6"/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4">
        <f t="shared" si="6"/>
        <v>0</v>
      </c>
      <c r="R40" s="54">
        <f t="shared" si="6"/>
        <v>0</v>
      </c>
      <c r="S40" s="54">
        <f t="shared" si="6"/>
        <v>0</v>
      </c>
      <c r="T40" s="54">
        <f t="shared" si="6"/>
        <v>0</v>
      </c>
      <c r="U40" s="54">
        <f t="shared" si="6"/>
        <v>0</v>
      </c>
      <c r="V40" s="54">
        <f t="shared" si="6"/>
        <v>0</v>
      </c>
      <c r="W40" s="54">
        <f t="shared" si="6"/>
        <v>0</v>
      </c>
      <c r="X40" s="54">
        <f t="shared" si="6"/>
        <v>0</v>
      </c>
      <c r="Y40" s="54">
        <f t="shared" si="6"/>
        <v>0</v>
      </c>
      <c r="Z40" s="54">
        <f t="shared" si="6"/>
        <v>0</v>
      </c>
      <c r="AA40" s="54">
        <f t="shared" si="6"/>
        <v>0</v>
      </c>
      <c r="AB40" s="54">
        <f t="shared" si="6"/>
        <v>0</v>
      </c>
      <c r="AC40" s="54">
        <f t="shared" si="6"/>
        <v>0</v>
      </c>
      <c r="AD40" s="54">
        <f t="shared" si="6"/>
        <v>0</v>
      </c>
      <c r="AE40" s="54">
        <f t="shared" si="6"/>
        <v>0</v>
      </c>
      <c r="AF40" s="54">
        <f t="shared" si="6"/>
        <v>0</v>
      </c>
      <c r="AG40" s="25">
        <f>AVERAGE(B40:AF40)</f>
        <v>0</v>
      </c>
    </row>
    <row r="41" spans="1:33" ht="20.25" customHeight="1" x14ac:dyDescent="0.45">
      <c r="A41" s="8"/>
      <c r="B41" s="18"/>
      <c r="C41" s="19"/>
      <c r="D41" s="19"/>
      <c r="E41" s="19"/>
      <c r="F41" s="19"/>
      <c r="G41" s="19"/>
      <c r="H41" s="15"/>
      <c r="I41" s="9"/>
      <c r="J41" s="9"/>
      <c r="K41" s="9"/>
      <c r="L41" s="9"/>
      <c r="M41" s="9"/>
      <c r="N41" s="9"/>
      <c r="O41" s="9"/>
      <c r="P41" s="9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4"/>
    </row>
    <row r="42" spans="1:33" ht="20.25" customHeight="1" x14ac:dyDescent="0.45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27"/>
    </row>
    <row r="43" spans="1:33" ht="20.25" customHeight="1" x14ac:dyDescent="0.4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4"/>
    </row>
  </sheetData>
  <phoneticPr fontId="0" type="noConversion"/>
  <pageMargins left="0.46" right="0.53" top="0.66" bottom="1" header="0.5" footer="0.5"/>
  <pageSetup scale="3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30" sqref="B30:AE32"/>
    </sheetView>
  </sheetViews>
  <sheetFormatPr defaultColWidth="11.53515625" defaultRowHeight="20.25" customHeight="1" x14ac:dyDescent="0.45"/>
  <cols>
    <col min="1" max="1" width="32.3046875" style="51" customWidth="1"/>
    <col min="2" max="31" width="8.3046875" style="51" customWidth="1"/>
    <col min="32" max="32" width="8.3046875" style="99" customWidth="1"/>
    <col min="33" max="16384" width="11.53515625" style="51"/>
  </cols>
  <sheetData>
    <row r="1" spans="1:32" ht="20.25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0.25" customHeight="1" x14ac:dyDescent="0.4">
      <c r="A2" s="28">
        <v>44136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20.25" customHeight="1" x14ac:dyDescent="0.4">
      <c r="A3" s="30" t="s">
        <v>19</v>
      </c>
      <c r="Z3" s="52"/>
      <c r="AA3" s="92"/>
      <c r="AB3" s="52"/>
      <c r="AC3" s="52"/>
      <c r="AD3" s="52"/>
      <c r="AE3" s="52"/>
      <c r="AF3" s="52"/>
    </row>
    <row r="4" spans="1:32" ht="20.25" customHeight="1" x14ac:dyDescent="0.4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 t="s">
        <v>30</v>
      </c>
    </row>
    <row r="5" spans="1:32" ht="20.25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</row>
    <row r="6" spans="1:32" ht="20.25" customHeight="1" x14ac:dyDescent="0.4">
      <c r="A6" s="33" t="s">
        <v>1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54"/>
    </row>
    <row r="7" spans="1:32" ht="20.25" customHeight="1" x14ac:dyDescent="0.4">
      <c r="A7" s="33" t="s">
        <v>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54"/>
    </row>
    <row r="8" spans="1:32" ht="20.25" customHeight="1" x14ac:dyDescent="0.4">
      <c r="A8" s="33"/>
      <c r="B8" s="54">
        <f t="shared" ref="B8:AE8" si="0">SUM(B6:B7)</f>
        <v>0</v>
      </c>
      <c r="C8" s="54">
        <f t="shared" si="0"/>
        <v>0</v>
      </c>
      <c r="D8" s="54">
        <f t="shared" si="0"/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  <c r="H8" s="54">
        <f t="shared" si="0"/>
        <v>0</v>
      </c>
      <c r="I8" s="54">
        <f t="shared" si="0"/>
        <v>0</v>
      </c>
      <c r="J8" s="54">
        <f t="shared" si="0"/>
        <v>0</v>
      </c>
      <c r="K8" s="54">
        <f t="shared" si="0"/>
        <v>0</v>
      </c>
      <c r="L8" s="54">
        <f t="shared" si="0"/>
        <v>0</v>
      </c>
      <c r="M8" s="54">
        <f t="shared" si="0"/>
        <v>0</v>
      </c>
      <c r="N8" s="54">
        <f t="shared" si="0"/>
        <v>0</v>
      </c>
      <c r="O8" s="54">
        <f t="shared" si="0"/>
        <v>0</v>
      </c>
      <c r="P8" s="54">
        <f t="shared" si="0"/>
        <v>0</v>
      </c>
      <c r="Q8" s="54">
        <f t="shared" si="0"/>
        <v>0</v>
      </c>
      <c r="R8" s="54">
        <f t="shared" si="0"/>
        <v>0</v>
      </c>
      <c r="S8" s="54">
        <f t="shared" si="0"/>
        <v>0</v>
      </c>
      <c r="T8" s="54">
        <f t="shared" si="0"/>
        <v>0</v>
      </c>
      <c r="U8" s="54">
        <f t="shared" si="0"/>
        <v>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0</v>
      </c>
      <c r="AC8" s="54">
        <f t="shared" si="0"/>
        <v>0</v>
      </c>
      <c r="AD8" s="54">
        <f t="shared" si="0"/>
        <v>0</v>
      </c>
      <c r="AE8" s="54">
        <f t="shared" si="0"/>
        <v>0</v>
      </c>
      <c r="AF8" s="54">
        <f>AVERAGE(B8:AE8)</f>
        <v>0</v>
      </c>
    </row>
    <row r="9" spans="1:32" ht="20.25" customHeight="1" x14ac:dyDescent="0.4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</row>
    <row r="10" spans="1:32" ht="20.25" customHeight="1" x14ac:dyDescent="0.4">
      <c r="A10" s="33" t="s">
        <v>18</v>
      </c>
      <c r="B10" s="128"/>
      <c r="C10" s="128"/>
      <c r="D10" s="128"/>
      <c r="E10" s="128"/>
      <c r="F10" s="128"/>
      <c r="G10" s="12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53"/>
      <c r="AD10" s="53"/>
      <c r="AE10" s="53"/>
      <c r="AF10" s="54"/>
    </row>
    <row r="11" spans="1:32" ht="20.25" customHeight="1" x14ac:dyDescent="0.45">
      <c r="A11" s="35" t="s">
        <v>26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85"/>
      <c r="V11" s="185"/>
      <c r="W11" s="185"/>
      <c r="X11" s="185"/>
      <c r="Y11" s="185"/>
      <c r="Z11" s="185"/>
      <c r="AA11" s="185"/>
      <c r="AB11" s="185"/>
      <c r="AC11" s="63"/>
      <c r="AD11" s="63"/>
      <c r="AE11" s="63"/>
      <c r="AF11" s="54"/>
    </row>
    <row r="12" spans="1:32" ht="20.25" customHeight="1" x14ac:dyDescent="0.4">
      <c r="A12" s="33" t="s">
        <v>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8"/>
      <c r="L12" s="139"/>
      <c r="M12" s="139"/>
      <c r="N12" s="139"/>
      <c r="O12" s="139"/>
      <c r="P12" s="139"/>
      <c r="Q12" s="139"/>
      <c r="R12" s="139"/>
      <c r="S12" s="138"/>
      <c r="T12" s="139"/>
      <c r="U12" s="139"/>
      <c r="V12" s="139"/>
      <c r="W12" s="139"/>
      <c r="X12" s="139"/>
      <c r="Y12" s="139"/>
      <c r="Z12" s="139"/>
      <c r="AA12" s="139"/>
      <c r="AB12" s="139"/>
      <c r="AC12" s="60"/>
      <c r="AD12" s="60"/>
      <c r="AE12" s="60"/>
      <c r="AF12" s="54"/>
    </row>
    <row r="13" spans="1:32" ht="20.25" customHeight="1" x14ac:dyDescent="0.4">
      <c r="A13" s="33" t="s">
        <v>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60"/>
      <c r="AD13" s="60"/>
      <c r="AE13" s="60"/>
      <c r="AF13" s="54"/>
    </row>
    <row r="14" spans="1:32" ht="20.25" customHeight="1" x14ac:dyDescent="0.4">
      <c r="A14" s="33" t="s">
        <v>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60"/>
      <c r="AD14" s="60"/>
      <c r="AE14" s="60"/>
      <c r="AF14" s="54"/>
    </row>
    <row r="15" spans="1:32" ht="20.25" customHeight="1" x14ac:dyDescent="0.4">
      <c r="A15" s="33"/>
      <c r="B15" s="138">
        <f t="shared" ref="B15:AE15" si="1">SUM(B10:B14)</f>
        <v>0</v>
      </c>
      <c r="C15" s="138">
        <f t="shared" si="1"/>
        <v>0</v>
      </c>
      <c r="D15" s="138">
        <f t="shared" si="1"/>
        <v>0</v>
      </c>
      <c r="E15" s="138">
        <f t="shared" si="1"/>
        <v>0</v>
      </c>
      <c r="F15" s="138">
        <f t="shared" si="1"/>
        <v>0</v>
      </c>
      <c r="G15" s="138">
        <f t="shared" si="1"/>
        <v>0</v>
      </c>
      <c r="H15" s="138">
        <f t="shared" si="1"/>
        <v>0</v>
      </c>
      <c r="I15" s="138">
        <f t="shared" si="1"/>
        <v>0</v>
      </c>
      <c r="J15" s="138">
        <f t="shared" si="1"/>
        <v>0</v>
      </c>
      <c r="K15" s="138">
        <f t="shared" si="1"/>
        <v>0</v>
      </c>
      <c r="L15" s="138">
        <f t="shared" si="1"/>
        <v>0</v>
      </c>
      <c r="M15" s="138">
        <f t="shared" si="1"/>
        <v>0</v>
      </c>
      <c r="N15" s="138">
        <f t="shared" si="1"/>
        <v>0</v>
      </c>
      <c r="O15" s="138">
        <f t="shared" si="1"/>
        <v>0</v>
      </c>
      <c r="P15" s="138">
        <f t="shared" si="1"/>
        <v>0</v>
      </c>
      <c r="Q15" s="138">
        <f t="shared" si="1"/>
        <v>0</v>
      </c>
      <c r="R15" s="138">
        <f t="shared" si="1"/>
        <v>0</v>
      </c>
      <c r="S15" s="138">
        <f t="shared" si="1"/>
        <v>0</v>
      </c>
      <c r="T15" s="138">
        <f t="shared" si="1"/>
        <v>0</v>
      </c>
      <c r="U15" s="138">
        <f t="shared" si="1"/>
        <v>0</v>
      </c>
      <c r="V15" s="138">
        <f t="shared" si="1"/>
        <v>0</v>
      </c>
      <c r="W15" s="138">
        <f t="shared" si="1"/>
        <v>0</v>
      </c>
      <c r="X15" s="138">
        <f t="shared" si="1"/>
        <v>0</v>
      </c>
      <c r="Y15" s="138">
        <f t="shared" si="1"/>
        <v>0</v>
      </c>
      <c r="Z15" s="138">
        <f t="shared" si="1"/>
        <v>0</v>
      </c>
      <c r="AA15" s="138">
        <f t="shared" si="1"/>
        <v>0</v>
      </c>
      <c r="AB15" s="138">
        <f t="shared" si="1"/>
        <v>0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>AVERAGE(B15:AE15)</f>
        <v>0</v>
      </c>
    </row>
    <row r="16" spans="1:32" ht="20.25" customHeight="1" x14ac:dyDescent="0.4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</row>
    <row r="17" spans="1:32" ht="20.25" customHeight="1" x14ac:dyDescent="0.4">
      <c r="A17" s="37" t="s">
        <v>8</v>
      </c>
      <c r="B17" s="121"/>
      <c r="C17" s="121"/>
      <c r="D17" s="121"/>
      <c r="E17" s="121"/>
      <c r="F17" s="121"/>
      <c r="G17" s="121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54"/>
    </row>
    <row r="18" spans="1:32" ht="20.25" customHeight="1" x14ac:dyDescent="0.4">
      <c r="A18" s="43" t="s">
        <v>26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54"/>
    </row>
    <row r="19" spans="1:32" ht="20.25" customHeight="1" x14ac:dyDescent="0.4">
      <c r="A19" s="37" t="s">
        <v>9</v>
      </c>
      <c r="B19" s="123"/>
      <c r="C19" s="123"/>
      <c r="D19" s="123"/>
      <c r="E19" s="123"/>
      <c r="F19" s="123"/>
      <c r="G19" s="123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54"/>
    </row>
    <row r="20" spans="1:32" ht="20.25" customHeight="1" x14ac:dyDescent="0.4">
      <c r="A20" s="37" t="s">
        <v>23</v>
      </c>
      <c r="B20" s="124"/>
      <c r="C20" s="124"/>
      <c r="D20" s="124"/>
      <c r="E20" s="124"/>
      <c r="F20" s="124"/>
      <c r="G20" s="124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54"/>
    </row>
    <row r="21" spans="1:32" ht="20.25" customHeight="1" x14ac:dyDescent="0.4">
      <c r="A21" s="37" t="s">
        <v>22</v>
      </c>
      <c r="B21" s="71"/>
      <c r="C21" s="71"/>
      <c r="D21" s="71"/>
      <c r="E21" s="71"/>
      <c r="F21" s="71"/>
      <c r="G21" s="71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54"/>
    </row>
    <row r="22" spans="1:32" ht="20.25" customHeight="1" x14ac:dyDescent="0.4">
      <c r="A22" s="37" t="s">
        <v>24</v>
      </c>
      <c r="B22" s="91"/>
      <c r="C22" s="91"/>
      <c r="D22" s="91"/>
      <c r="E22" s="91"/>
      <c r="F22" s="91"/>
      <c r="G22" s="91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54"/>
    </row>
    <row r="23" spans="1:32" ht="20.25" customHeight="1" x14ac:dyDescent="0.4">
      <c r="A23" s="37" t="s">
        <v>25</v>
      </c>
      <c r="B23" s="91"/>
      <c r="C23" s="91"/>
      <c r="D23" s="91"/>
      <c r="E23" s="91"/>
      <c r="F23" s="91"/>
      <c r="G23" s="91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54"/>
    </row>
    <row r="24" spans="1:32" ht="20.25" customHeight="1" x14ac:dyDescent="0.4">
      <c r="A24" s="37" t="s">
        <v>17</v>
      </c>
      <c r="B24" s="91"/>
      <c r="C24" s="91"/>
      <c r="D24" s="91"/>
      <c r="E24" s="91"/>
      <c r="F24" s="91"/>
      <c r="G24" s="9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7"/>
      <c r="U24" s="127"/>
      <c r="V24" s="127"/>
      <c r="W24" s="127"/>
      <c r="X24" s="127"/>
      <c r="Y24" s="127"/>
      <c r="Z24" s="127"/>
      <c r="AA24" s="127"/>
      <c r="AB24" s="127"/>
      <c r="AC24" s="125"/>
      <c r="AD24" s="125"/>
      <c r="AE24" s="125"/>
      <c r="AF24" s="54"/>
    </row>
    <row r="25" spans="1:32" ht="20.25" customHeight="1" x14ac:dyDescent="0.4">
      <c r="A25" s="37" t="s">
        <v>5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54"/>
    </row>
    <row r="26" spans="1:32" ht="20.25" customHeight="1" x14ac:dyDescent="0.4">
      <c r="A26" s="37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</row>
    <row r="27" spans="1:32" ht="20.25" customHeight="1" x14ac:dyDescent="0.4">
      <c r="A27" s="37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</row>
    <row r="28" spans="1:32" ht="20.25" customHeight="1" x14ac:dyDescent="0.4">
      <c r="A28" s="33"/>
      <c r="B28" s="54">
        <f t="shared" ref="B28:AE28" si="2">SUM(B17+B18+B19+B24+B25+B26+B27)</f>
        <v>0</v>
      </c>
      <c r="C28" s="54">
        <f t="shared" si="2"/>
        <v>0</v>
      </c>
      <c r="D28" s="54">
        <f t="shared" si="2"/>
        <v>0</v>
      </c>
      <c r="E28" s="54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  <c r="J28" s="54">
        <f t="shared" si="2"/>
        <v>0</v>
      </c>
      <c r="K28" s="54">
        <f t="shared" si="2"/>
        <v>0</v>
      </c>
      <c r="L28" s="54">
        <f t="shared" si="2"/>
        <v>0</v>
      </c>
      <c r="M28" s="54">
        <f t="shared" si="2"/>
        <v>0</v>
      </c>
      <c r="N28" s="54">
        <f t="shared" si="2"/>
        <v>0</v>
      </c>
      <c r="O28" s="54">
        <f t="shared" si="2"/>
        <v>0</v>
      </c>
      <c r="P28" s="54">
        <f t="shared" si="2"/>
        <v>0</v>
      </c>
      <c r="Q28" s="54">
        <f t="shared" si="2"/>
        <v>0</v>
      </c>
      <c r="R28" s="54">
        <f t="shared" si="2"/>
        <v>0</v>
      </c>
      <c r="S28" s="54">
        <f t="shared" si="2"/>
        <v>0</v>
      </c>
      <c r="T28" s="54">
        <f t="shared" si="2"/>
        <v>0</v>
      </c>
      <c r="U28" s="54">
        <f t="shared" si="2"/>
        <v>0</v>
      </c>
      <c r="V28" s="54">
        <f t="shared" si="2"/>
        <v>0</v>
      </c>
      <c r="W28" s="54">
        <f t="shared" si="2"/>
        <v>0</v>
      </c>
      <c r="X28" s="54">
        <f t="shared" si="2"/>
        <v>0</v>
      </c>
      <c r="Y28" s="54">
        <f t="shared" si="2"/>
        <v>0</v>
      </c>
      <c r="Z28" s="54">
        <f t="shared" si="2"/>
        <v>0</v>
      </c>
      <c r="AA28" s="54">
        <f t="shared" si="2"/>
        <v>0</v>
      </c>
      <c r="AB28" s="54">
        <f t="shared" si="2"/>
        <v>0</v>
      </c>
      <c r="AC28" s="54">
        <f t="shared" si="2"/>
        <v>0</v>
      </c>
      <c r="AD28" s="54">
        <f t="shared" si="2"/>
        <v>0</v>
      </c>
      <c r="AE28" s="54">
        <f t="shared" si="2"/>
        <v>0</v>
      </c>
      <c r="AF28" s="54">
        <f>AVERAGE(B28:AE28)</f>
        <v>0</v>
      </c>
    </row>
    <row r="29" spans="1:32" ht="20.25" customHeight="1" x14ac:dyDescent="0.4">
      <c r="A29" s="34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</row>
    <row r="30" spans="1:32" ht="20.25" customHeight="1" x14ac:dyDescent="0.4">
      <c r="A30" s="33" t="s">
        <v>12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</row>
    <row r="31" spans="1:32" ht="20.25" customHeight="1" x14ac:dyDescent="0.4">
      <c r="A31" s="33" t="s">
        <v>29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>
        <f>SUM(B31:AE31)</f>
        <v>0</v>
      </c>
    </row>
    <row r="32" spans="1:32" ht="20.25" customHeight="1" x14ac:dyDescent="0.4">
      <c r="A32" s="33" t="s">
        <v>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</row>
    <row r="33" spans="1:32" ht="20.25" customHeight="1" x14ac:dyDescent="0.4">
      <c r="A33" s="33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  <row r="34" spans="1:32" ht="20.25" customHeight="1" x14ac:dyDescent="0.4">
      <c r="A34" s="33" t="s">
        <v>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</row>
    <row r="35" spans="1:32" ht="20.25" customHeight="1" x14ac:dyDescent="0.4">
      <c r="A35" s="34"/>
      <c r="B35" s="133">
        <f t="shared" ref="B35:AE35" si="3">SUM(B30:B34)</f>
        <v>0</v>
      </c>
      <c r="C35" s="54">
        <f t="shared" si="3"/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54">
        <f t="shared" si="3"/>
        <v>0</v>
      </c>
      <c r="O35" s="54">
        <f t="shared" si="3"/>
        <v>0</v>
      </c>
      <c r="P35" s="54">
        <f t="shared" si="3"/>
        <v>0</v>
      </c>
      <c r="Q35" s="54">
        <f t="shared" si="3"/>
        <v>0</v>
      </c>
      <c r="R35" s="54">
        <f t="shared" si="3"/>
        <v>0</v>
      </c>
      <c r="S35" s="54">
        <f t="shared" si="3"/>
        <v>0</v>
      </c>
      <c r="T35" s="54">
        <f t="shared" si="3"/>
        <v>0</v>
      </c>
      <c r="U35" s="54">
        <f t="shared" si="3"/>
        <v>0</v>
      </c>
      <c r="V35" s="54">
        <f t="shared" si="3"/>
        <v>0</v>
      </c>
      <c r="W35" s="54">
        <f t="shared" si="3"/>
        <v>0</v>
      </c>
      <c r="X35" s="54">
        <f t="shared" si="3"/>
        <v>0</v>
      </c>
      <c r="Y35" s="54">
        <f t="shared" si="3"/>
        <v>0</v>
      </c>
      <c r="Z35" s="54">
        <f t="shared" si="3"/>
        <v>0</v>
      </c>
      <c r="AA35" s="54">
        <f t="shared" si="3"/>
        <v>0</v>
      </c>
      <c r="AB35" s="54">
        <f t="shared" si="3"/>
        <v>0</v>
      </c>
      <c r="AC35" s="54">
        <f t="shared" si="3"/>
        <v>0</v>
      </c>
      <c r="AD35" s="54">
        <f t="shared" si="3"/>
        <v>0</v>
      </c>
      <c r="AE35" s="54">
        <f t="shared" si="3"/>
        <v>0</v>
      </c>
      <c r="AF35" s="54">
        <f>AVERAGE(B35:AE35)</f>
        <v>0</v>
      </c>
    </row>
    <row r="36" spans="1:32" ht="20.25" customHeight="1" x14ac:dyDescent="0.4">
      <c r="A36" s="34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 t="s">
        <v>27</v>
      </c>
    </row>
    <row r="37" spans="1:32" ht="20.25" customHeight="1" x14ac:dyDescent="0.4">
      <c r="A37" s="33" t="s">
        <v>4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54" t="e">
        <f>AVERAGE(B37:AE37)</f>
        <v>#DIV/0!</v>
      </c>
    </row>
    <row r="38" spans="1:32" ht="20.25" customHeight="1" x14ac:dyDescent="0.4">
      <c r="A38" s="33" t="s">
        <v>15</v>
      </c>
      <c r="B38" s="54">
        <f t="shared" ref="B38:AE38" si="4">SUM(B37,B35,B28,B15,B8)</f>
        <v>0</v>
      </c>
      <c r="C38" s="54">
        <f t="shared" si="4"/>
        <v>0</v>
      </c>
      <c r="D38" s="54">
        <f t="shared" si="4"/>
        <v>0</v>
      </c>
      <c r="E38" s="54">
        <f t="shared" si="4"/>
        <v>0</v>
      </c>
      <c r="F38" s="54">
        <f t="shared" si="4"/>
        <v>0</v>
      </c>
      <c r="G38" s="54">
        <f t="shared" si="4"/>
        <v>0</v>
      </c>
      <c r="H38" s="54">
        <f t="shared" si="4"/>
        <v>0</v>
      </c>
      <c r="I38" s="54">
        <f t="shared" si="4"/>
        <v>0</v>
      </c>
      <c r="J38" s="54">
        <f t="shared" si="4"/>
        <v>0</v>
      </c>
      <c r="K38" s="54">
        <f t="shared" si="4"/>
        <v>0</v>
      </c>
      <c r="L38" s="54">
        <f t="shared" si="4"/>
        <v>0</v>
      </c>
      <c r="M38" s="54">
        <f t="shared" si="4"/>
        <v>0</v>
      </c>
      <c r="N38" s="54">
        <f t="shared" si="4"/>
        <v>0</v>
      </c>
      <c r="O38" s="54">
        <f t="shared" si="4"/>
        <v>0</v>
      </c>
      <c r="P38" s="54">
        <f t="shared" si="4"/>
        <v>0</v>
      </c>
      <c r="Q38" s="54">
        <f t="shared" si="4"/>
        <v>0</v>
      </c>
      <c r="R38" s="54">
        <f t="shared" si="4"/>
        <v>0</v>
      </c>
      <c r="S38" s="54">
        <f t="shared" si="4"/>
        <v>0</v>
      </c>
      <c r="T38" s="54">
        <f t="shared" si="4"/>
        <v>0</v>
      </c>
      <c r="U38" s="54">
        <f t="shared" si="4"/>
        <v>0</v>
      </c>
      <c r="V38" s="54">
        <f t="shared" si="4"/>
        <v>0</v>
      </c>
      <c r="W38" s="54">
        <f t="shared" si="4"/>
        <v>0</v>
      </c>
      <c r="X38" s="54">
        <f t="shared" si="4"/>
        <v>0</v>
      </c>
      <c r="Y38" s="54">
        <f t="shared" si="4"/>
        <v>0</v>
      </c>
      <c r="Z38" s="54">
        <f t="shared" si="4"/>
        <v>0</v>
      </c>
      <c r="AA38" s="54">
        <f t="shared" si="4"/>
        <v>0</v>
      </c>
      <c r="AB38" s="54">
        <f t="shared" si="4"/>
        <v>0</v>
      </c>
      <c r="AC38" s="54">
        <f t="shared" si="4"/>
        <v>0</v>
      </c>
      <c r="AD38" s="54">
        <f t="shared" si="4"/>
        <v>0</v>
      </c>
      <c r="AE38" s="54">
        <f t="shared" si="4"/>
        <v>0</v>
      </c>
      <c r="AF38" s="54">
        <f>AVERAGE(B38:AE38)</f>
        <v>0</v>
      </c>
    </row>
    <row r="39" spans="1:32" ht="20.25" customHeight="1" x14ac:dyDescent="0.4">
      <c r="A39" s="33" t="s">
        <v>16</v>
      </c>
      <c r="B39" s="54">
        <f t="shared" ref="B39:AE39" si="5">-SUM(B13+B14+B26+B27+B33+B34)</f>
        <v>0</v>
      </c>
      <c r="C39" s="54">
        <f t="shared" si="5"/>
        <v>0</v>
      </c>
      <c r="D39" s="54">
        <f t="shared" si="5"/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54">
        <f t="shared" si="5"/>
        <v>0</v>
      </c>
      <c r="Q39" s="54">
        <f t="shared" si="5"/>
        <v>0</v>
      </c>
      <c r="R39" s="54">
        <f t="shared" si="5"/>
        <v>0</v>
      </c>
      <c r="S39" s="54">
        <f t="shared" si="5"/>
        <v>0</v>
      </c>
      <c r="T39" s="54">
        <f t="shared" si="5"/>
        <v>0</v>
      </c>
      <c r="U39" s="54">
        <f t="shared" si="5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0</v>
      </c>
      <c r="AC39" s="54">
        <f t="shared" si="5"/>
        <v>0</v>
      </c>
      <c r="AD39" s="54">
        <f t="shared" si="5"/>
        <v>0</v>
      </c>
      <c r="AE39" s="54">
        <f t="shared" si="5"/>
        <v>0</v>
      </c>
      <c r="AF39" s="54"/>
    </row>
    <row r="40" spans="1:32" ht="20.25" customHeight="1" x14ac:dyDescent="0.4">
      <c r="A40" s="34" t="s">
        <v>20</v>
      </c>
      <c r="B40" s="54">
        <f t="shared" ref="B40:AE40" si="6">B38-B39</f>
        <v>0</v>
      </c>
      <c r="C40" s="54">
        <f t="shared" si="6"/>
        <v>0</v>
      </c>
      <c r="D40" s="54">
        <f t="shared" si="6"/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4">
        <f t="shared" si="6"/>
        <v>0</v>
      </c>
      <c r="R40" s="54">
        <f t="shared" si="6"/>
        <v>0</v>
      </c>
      <c r="S40" s="54">
        <f t="shared" si="6"/>
        <v>0</v>
      </c>
      <c r="T40" s="54">
        <f t="shared" si="6"/>
        <v>0</v>
      </c>
      <c r="U40" s="54">
        <f t="shared" si="6"/>
        <v>0</v>
      </c>
      <c r="V40" s="54">
        <f t="shared" si="6"/>
        <v>0</v>
      </c>
      <c r="W40" s="54">
        <f t="shared" si="6"/>
        <v>0</v>
      </c>
      <c r="X40" s="54">
        <f t="shared" si="6"/>
        <v>0</v>
      </c>
      <c r="Y40" s="54">
        <f t="shared" si="6"/>
        <v>0</v>
      </c>
      <c r="Z40" s="54">
        <f t="shared" si="6"/>
        <v>0</v>
      </c>
      <c r="AA40" s="54">
        <f t="shared" si="6"/>
        <v>0</v>
      </c>
      <c r="AB40" s="54">
        <f t="shared" si="6"/>
        <v>0</v>
      </c>
      <c r="AC40" s="54">
        <f t="shared" si="6"/>
        <v>0</v>
      </c>
      <c r="AD40" s="54">
        <f t="shared" si="6"/>
        <v>0</v>
      </c>
      <c r="AE40" s="54">
        <f t="shared" si="6"/>
        <v>0</v>
      </c>
      <c r="AF40" s="54">
        <f>AVERAGE(B40:AE40)</f>
        <v>0</v>
      </c>
    </row>
    <row r="41" spans="1:32" ht="20.25" customHeight="1" x14ac:dyDescent="0.45">
      <c r="A41" s="34"/>
      <c r="B41" s="20"/>
      <c r="C41" s="38"/>
      <c r="D41" s="38"/>
      <c r="E41" s="38"/>
      <c r="F41" s="38"/>
      <c r="G41" s="38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2"/>
    </row>
    <row r="42" spans="1:32" ht="20.25" customHeight="1" x14ac:dyDescent="0.45">
      <c r="A42" s="33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8"/>
    </row>
    <row r="43" spans="1:32" ht="20.25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2"/>
    </row>
  </sheetData>
  <phoneticPr fontId="0" type="noConversion"/>
  <pageMargins left="0.46" right="0.53" top="0.66" bottom="1" header="0.5" footer="0.5"/>
  <pageSetup scale="3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55" zoomScaleNormal="55" zoomScalePageLayoutView="55" workbookViewId="0">
      <pane xSplit="1" ySplit="4" topLeftCell="B33" activePane="bottomRight" state="frozen"/>
      <selection pane="topRight" activeCell="B1" sqref="B1"/>
      <selection pane="bottomLeft" activeCell="A12" sqref="A12"/>
      <selection pane="bottomRight" activeCell="W43" sqref="W43"/>
    </sheetView>
  </sheetViews>
  <sheetFormatPr defaultColWidth="11.53515625" defaultRowHeight="20.25" customHeight="1" x14ac:dyDescent="0.45"/>
  <cols>
    <col min="1" max="1" width="32.3046875" style="51" customWidth="1"/>
    <col min="2" max="32" width="8.3046875" style="51" customWidth="1"/>
    <col min="33" max="33" width="11.84375" style="99" customWidth="1"/>
    <col min="34" max="35" width="8.3046875" style="51" customWidth="1"/>
    <col min="36" max="16384" width="11.53515625" style="51"/>
  </cols>
  <sheetData>
    <row r="1" spans="1:33" ht="20.25" customHeight="1" x14ac:dyDescent="0.4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47"/>
    </row>
    <row r="2" spans="1:33" ht="20.25" customHeight="1" x14ac:dyDescent="0.45">
      <c r="A2" s="28">
        <v>44166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47"/>
    </row>
    <row r="3" spans="1:33" ht="20.25" customHeight="1" x14ac:dyDescent="0.45">
      <c r="A3" s="30" t="s">
        <v>19</v>
      </c>
      <c r="Z3" s="52"/>
      <c r="AA3" s="92"/>
      <c r="AB3" s="52"/>
      <c r="AC3" s="52"/>
      <c r="AD3" s="52"/>
      <c r="AE3" s="52"/>
      <c r="AF3" s="52"/>
      <c r="AG3" s="31"/>
    </row>
    <row r="4" spans="1:33" ht="20.25" customHeight="1" x14ac:dyDescent="0.45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>
        <v>31</v>
      </c>
      <c r="AG4" s="100" t="s">
        <v>30</v>
      </c>
    </row>
    <row r="5" spans="1:33" ht="20.25" customHeight="1" x14ac:dyDescent="0.45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93"/>
    </row>
    <row r="6" spans="1:33" ht="20.25" customHeight="1" x14ac:dyDescent="0.4">
      <c r="A6" s="33" t="s">
        <v>1</v>
      </c>
      <c r="B6" s="118"/>
      <c r="C6" s="118"/>
      <c r="D6" s="129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69"/>
    </row>
    <row r="7" spans="1:33" ht="20.25" customHeight="1" x14ac:dyDescent="0.4">
      <c r="A7" s="33" t="s">
        <v>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69"/>
    </row>
    <row r="8" spans="1:33" ht="20.25" customHeight="1" x14ac:dyDescent="0.4">
      <c r="A8" s="33"/>
      <c r="B8" s="127">
        <f t="shared" ref="B8:AF8" si="0">SUM(B6:B7)</f>
        <v>0</v>
      </c>
      <c r="C8" s="127">
        <f t="shared" si="0"/>
        <v>0</v>
      </c>
      <c r="D8" s="127">
        <f t="shared" si="0"/>
        <v>0</v>
      </c>
      <c r="E8" s="127">
        <f t="shared" si="0"/>
        <v>0</v>
      </c>
      <c r="F8" s="127">
        <f t="shared" si="0"/>
        <v>0</v>
      </c>
      <c r="G8" s="127">
        <f t="shared" si="0"/>
        <v>0</v>
      </c>
      <c r="H8" s="127">
        <f t="shared" si="0"/>
        <v>0</v>
      </c>
      <c r="I8" s="127">
        <f t="shared" si="0"/>
        <v>0</v>
      </c>
      <c r="J8" s="127">
        <f t="shared" si="0"/>
        <v>0</v>
      </c>
      <c r="K8" s="127">
        <f t="shared" si="0"/>
        <v>0</v>
      </c>
      <c r="L8" s="127">
        <f t="shared" si="0"/>
        <v>0</v>
      </c>
      <c r="M8" s="127">
        <f t="shared" si="0"/>
        <v>0</v>
      </c>
      <c r="N8" s="127">
        <f t="shared" si="0"/>
        <v>0</v>
      </c>
      <c r="O8" s="127">
        <f t="shared" si="0"/>
        <v>0</v>
      </c>
      <c r="P8" s="127">
        <f t="shared" si="0"/>
        <v>0</v>
      </c>
      <c r="Q8" s="127">
        <f t="shared" si="0"/>
        <v>0</v>
      </c>
      <c r="R8" s="127">
        <f t="shared" si="0"/>
        <v>0</v>
      </c>
      <c r="S8" s="127">
        <f t="shared" si="0"/>
        <v>0</v>
      </c>
      <c r="T8" s="127">
        <f t="shared" si="0"/>
        <v>0</v>
      </c>
      <c r="U8" s="127">
        <f t="shared" si="0"/>
        <v>0</v>
      </c>
      <c r="V8" s="127">
        <f t="shared" si="0"/>
        <v>0</v>
      </c>
      <c r="W8" s="127">
        <f t="shared" si="0"/>
        <v>0</v>
      </c>
      <c r="X8" s="127">
        <f t="shared" si="0"/>
        <v>0</v>
      </c>
      <c r="Y8" s="127">
        <f t="shared" si="0"/>
        <v>0</v>
      </c>
      <c r="Z8" s="127">
        <f t="shared" si="0"/>
        <v>0</v>
      </c>
      <c r="AA8" s="127">
        <f t="shared" si="0"/>
        <v>0</v>
      </c>
      <c r="AB8" s="127">
        <f t="shared" si="0"/>
        <v>0</v>
      </c>
      <c r="AC8" s="127">
        <f t="shared" si="0"/>
        <v>0</v>
      </c>
      <c r="AD8" s="127">
        <f t="shared" si="0"/>
        <v>0</v>
      </c>
      <c r="AE8" s="127">
        <f t="shared" si="0"/>
        <v>0</v>
      </c>
      <c r="AF8" s="127">
        <f t="shared" si="0"/>
        <v>0</v>
      </c>
      <c r="AG8" s="127">
        <f>AVERAGE(B8:AF8)</f>
        <v>0</v>
      </c>
    </row>
    <row r="9" spans="1:33" ht="20.25" customHeight="1" x14ac:dyDescent="0.45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</row>
    <row r="10" spans="1:33" ht="20.25" customHeight="1" x14ac:dyDescent="0.45">
      <c r="A10" s="33" t="s">
        <v>18</v>
      </c>
      <c r="B10" s="62"/>
      <c r="C10" s="62"/>
      <c r="D10" s="62"/>
      <c r="E10" s="62"/>
      <c r="F10" s="62"/>
      <c r="G10" s="6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25"/>
    </row>
    <row r="11" spans="1:33" ht="20.25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25"/>
    </row>
    <row r="12" spans="1:33" ht="20.25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60"/>
      <c r="K12" s="53"/>
      <c r="L12" s="60"/>
      <c r="M12" s="60"/>
      <c r="N12" s="60"/>
      <c r="O12" s="60"/>
      <c r="P12" s="60"/>
      <c r="Q12" s="60"/>
      <c r="R12" s="60"/>
      <c r="S12" s="53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5"/>
    </row>
    <row r="13" spans="1:33" ht="20.25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5"/>
    </row>
    <row r="14" spans="1:33" ht="20.25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5"/>
    </row>
    <row r="15" spans="1:33" ht="20.25" customHeight="1" x14ac:dyDescent="0.45">
      <c r="A15" s="33"/>
      <c r="B15" s="54">
        <f t="shared" ref="B15:AF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 t="shared" si="1"/>
        <v>0</v>
      </c>
      <c r="AG15" s="25">
        <f>AVERAGE(B15:AF15)</f>
        <v>0</v>
      </c>
    </row>
    <row r="16" spans="1:33" ht="20.25" customHeight="1" x14ac:dyDescent="0.45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</row>
    <row r="17" spans="1:33" ht="20.25" customHeight="1" x14ac:dyDescent="0.45">
      <c r="A17" s="37" t="s">
        <v>8</v>
      </c>
      <c r="B17" s="132"/>
      <c r="C17" s="132"/>
      <c r="D17" s="132"/>
      <c r="E17" s="132"/>
      <c r="F17" s="132"/>
      <c r="G17" s="132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25"/>
    </row>
    <row r="18" spans="1:33" ht="20.25" customHeight="1" x14ac:dyDescent="0.45">
      <c r="A18" s="43" t="s">
        <v>26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25"/>
    </row>
    <row r="19" spans="1:33" ht="20.25" customHeight="1" x14ac:dyDescent="0.45">
      <c r="A19" s="37" t="s">
        <v>9</v>
      </c>
      <c r="B19" s="134"/>
      <c r="C19" s="134"/>
      <c r="D19" s="134"/>
      <c r="E19" s="134"/>
      <c r="F19" s="134"/>
      <c r="G19" s="134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25"/>
    </row>
    <row r="20" spans="1:33" ht="20.25" customHeight="1" x14ac:dyDescent="0.45">
      <c r="A20" s="37" t="s">
        <v>23</v>
      </c>
      <c r="B20" s="135"/>
      <c r="C20" s="135"/>
      <c r="D20" s="135"/>
      <c r="E20" s="135"/>
      <c r="F20" s="135"/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25"/>
    </row>
    <row r="21" spans="1:33" ht="20.25" customHeight="1" x14ac:dyDescent="0.45">
      <c r="A21" s="37" t="s">
        <v>22</v>
      </c>
      <c r="B21" s="71"/>
      <c r="C21" s="71"/>
      <c r="D21" s="71"/>
      <c r="E21" s="71"/>
      <c r="F21" s="71"/>
      <c r="G21" s="71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25"/>
    </row>
    <row r="22" spans="1:33" ht="20.25" customHeight="1" x14ac:dyDescent="0.45">
      <c r="A22" s="37" t="s">
        <v>24</v>
      </c>
      <c r="B22" s="91"/>
      <c r="C22" s="91"/>
      <c r="D22" s="91"/>
      <c r="E22" s="91"/>
      <c r="F22" s="91"/>
      <c r="G22" s="91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25"/>
    </row>
    <row r="23" spans="1:33" ht="20.25" customHeight="1" x14ac:dyDescent="0.45">
      <c r="A23" s="37" t="s">
        <v>25</v>
      </c>
      <c r="B23" s="91"/>
      <c r="C23" s="91"/>
      <c r="D23" s="91"/>
      <c r="E23" s="91"/>
      <c r="F23" s="91"/>
      <c r="G23" s="91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25"/>
    </row>
    <row r="24" spans="1:33" ht="20.25" customHeight="1" x14ac:dyDescent="0.45">
      <c r="A24" s="37" t="s">
        <v>17</v>
      </c>
      <c r="B24" s="91"/>
      <c r="C24" s="91"/>
      <c r="D24" s="91"/>
      <c r="E24" s="91"/>
      <c r="F24" s="91"/>
      <c r="G24" s="91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25"/>
    </row>
    <row r="25" spans="1:33" ht="20.25" customHeight="1" x14ac:dyDescent="0.45">
      <c r="A25" s="37" t="s">
        <v>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68"/>
      <c r="AB25" s="68"/>
      <c r="AC25" s="68"/>
      <c r="AD25" s="68"/>
      <c r="AE25" s="68"/>
      <c r="AF25" s="68"/>
      <c r="AG25" s="25"/>
    </row>
    <row r="26" spans="1:33" ht="20.25" customHeight="1" x14ac:dyDescent="0.45">
      <c r="A26" s="37" t="s">
        <v>10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25"/>
    </row>
    <row r="27" spans="1:33" ht="20.25" customHeight="1" x14ac:dyDescent="0.45">
      <c r="A27" s="37" t="s">
        <v>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25"/>
    </row>
    <row r="28" spans="1:33" ht="20.25" customHeight="1" x14ac:dyDescent="0.45">
      <c r="A28" s="33"/>
      <c r="B28" s="54">
        <f>SUM(B17+B18+B19+B24+B25+B26+B27)</f>
        <v>0</v>
      </c>
      <c r="C28" s="54">
        <f t="shared" ref="C28:AF28" si="2">SUM(C17+C18+C19+C24+C25+C26+C27)</f>
        <v>0</v>
      </c>
      <c r="D28" s="54">
        <f t="shared" si="2"/>
        <v>0</v>
      </c>
      <c r="E28" s="54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  <c r="J28" s="54">
        <f t="shared" si="2"/>
        <v>0</v>
      </c>
      <c r="K28" s="54">
        <f t="shared" si="2"/>
        <v>0</v>
      </c>
      <c r="L28" s="54">
        <f t="shared" si="2"/>
        <v>0</v>
      </c>
      <c r="M28" s="54">
        <f t="shared" si="2"/>
        <v>0</v>
      </c>
      <c r="N28" s="54">
        <f t="shared" si="2"/>
        <v>0</v>
      </c>
      <c r="O28" s="54">
        <f t="shared" si="2"/>
        <v>0</v>
      </c>
      <c r="P28" s="54">
        <f t="shared" si="2"/>
        <v>0</v>
      </c>
      <c r="Q28" s="54">
        <f t="shared" si="2"/>
        <v>0</v>
      </c>
      <c r="R28" s="54">
        <f t="shared" si="2"/>
        <v>0</v>
      </c>
      <c r="S28" s="54">
        <f t="shared" si="2"/>
        <v>0</v>
      </c>
      <c r="T28" s="54">
        <f t="shared" si="2"/>
        <v>0</v>
      </c>
      <c r="U28" s="54">
        <f t="shared" si="2"/>
        <v>0</v>
      </c>
      <c r="V28" s="54">
        <f t="shared" si="2"/>
        <v>0</v>
      </c>
      <c r="W28" s="54">
        <f t="shared" si="2"/>
        <v>0</v>
      </c>
      <c r="X28" s="54">
        <f t="shared" si="2"/>
        <v>0</v>
      </c>
      <c r="Y28" s="54">
        <f t="shared" si="2"/>
        <v>0</v>
      </c>
      <c r="Z28" s="54">
        <f t="shared" si="2"/>
        <v>0</v>
      </c>
      <c r="AA28" s="54">
        <f t="shared" si="2"/>
        <v>0</v>
      </c>
      <c r="AB28" s="54">
        <f t="shared" si="2"/>
        <v>0</v>
      </c>
      <c r="AC28" s="54">
        <f t="shared" si="2"/>
        <v>0</v>
      </c>
      <c r="AD28" s="54">
        <f t="shared" si="2"/>
        <v>0</v>
      </c>
      <c r="AE28" s="54">
        <f t="shared" si="2"/>
        <v>0</v>
      </c>
      <c r="AF28" s="54">
        <f t="shared" si="2"/>
        <v>0</v>
      </c>
      <c r="AG28" s="25">
        <f>AVERAGE(B28:AF28)</f>
        <v>0</v>
      </c>
    </row>
    <row r="29" spans="1:33" ht="20.25" customHeight="1" x14ac:dyDescent="0.45">
      <c r="A29" s="34" t="s">
        <v>11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25"/>
    </row>
    <row r="30" spans="1:33" ht="20.25" customHeight="1" x14ac:dyDescent="0.45">
      <c r="A30" s="33" t="s">
        <v>12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25"/>
    </row>
    <row r="31" spans="1:33" ht="20.25" customHeight="1" x14ac:dyDescent="0.45">
      <c r="A31" s="33" t="s">
        <v>29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25">
        <f>SUM(B31:AF31)</f>
        <v>0</v>
      </c>
    </row>
    <row r="32" spans="1:33" ht="20.25" customHeight="1" x14ac:dyDescent="0.45">
      <c r="A32" s="33" t="s">
        <v>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25"/>
    </row>
    <row r="33" spans="1:33" ht="20.25" customHeight="1" x14ac:dyDescent="0.45">
      <c r="A33" s="33" t="s">
        <v>13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25"/>
    </row>
    <row r="34" spans="1:33" ht="20.25" customHeight="1" x14ac:dyDescent="0.45">
      <c r="A34" s="33" t="s">
        <v>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25"/>
    </row>
    <row r="35" spans="1:33" ht="20.25" customHeight="1" x14ac:dyDescent="0.45">
      <c r="A35" s="34"/>
      <c r="B35" s="133">
        <f t="shared" ref="B35:AF35" si="3">SUM(B30:B34)</f>
        <v>0</v>
      </c>
      <c r="C35" s="54">
        <f t="shared" si="3"/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54">
        <f t="shared" si="3"/>
        <v>0</v>
      </c>
      <c r="O35" s="54">
        <f t="shared" si="3"/>
        <v>0</v>
      </c>
      <c r="P35" s="54">
        <f t="shared" si="3"/>
        <v>0</v>
      </c>
      <c r="Q35" s="54">
        <f t="shared" si="3"/>
        <v>0</v>
      </c>
      <c r="R35" s="54">
        <f t="shared" si="3"/>
        <v>0</v>
      </c>
      <c r="S35" s="54">
        <f t="shared" si="3"/>
        <v>0</v>
      </c>
      <c r="T35" s="54">
        <f t="shared" si="3"/>
        <v>0</v>
      </c>
      <c r="U35" s="54">
        <f t="shared" si="3"/>
        <v>0</v>
      </c>
      <c r="V35" s="54">
        <f t="shared" si="3"/>
        <v>0</v>
      </c>
      <c r="W35" s="54">
        <f t="shared" si="3"/>
        <v>0</v>
      </c>
      <c r="X35" s="54">
        <f t="shared" si="3"/>
        <v>0</v>
      </c>
      <c r="Y35" s="54">
        <f t="shared" si="3"/>
        <v>0</v>
      </c>
      <c r="Z35" s="54">
        <f t="shared" si="3"/>
        <v>0</v>
      </c>
      <c r="AA35" s="54">
        <f t="shared" si="3"/>
        <v>0</v>
      </c>
      <c r="AB35" s="54">
        <f t="shared" si="3"/>
        <v>0</v>
      </c>
      <c r="AC35" s="54">
        <f t="shared" si="3"/>
        <v>0</v>
      </c>
      <c r="AD35" s="54">
        <f t="shared" si="3"/>
        <v>0</v>
      </c>
      <c r="AE35" s="54">
        <f t="shared" si="3"/>
        <v>0</v>
      </c>
      <c r="AF35" s="54">
        <f t="shared" si="3"/>
        <v>0</v>
      </c>
      <c r="AG35" s="25">
        <f>AVERAGE(B35:AF35)</f>
        <v>0</v>
      </c>
    </row>
    <row r="36" spans="1:33" ht="20.25" customHeight="1" x14ac:dyDescent="0.45">
      <c r="A36" s="34" t="s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s">
        <v>27</v>
      </c>
    </row>
    <row r="37" spans="1:33" ht="20.25" customHeight="1" x14ac:dyDescent="0.45">
      <c r="A37" s="33" t="s">
        <v>4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25" t="e">
        <f>AVERAGE(B37:AF37)</f>
        <v>#DIV/0!</v>
      </c>
    </row>
    <row r="38" spans="1:33" ht="20.25" customHeight="1" x14ac:dyDescent="0.45">
      <c r="A38" s="33" t="s">
        <v>15</v>
      </c>
      <c r="B38" s="54">
        <f t="shared" ref="B38:AF38" si="4">SUM(B37,B35,B28,B15,B8)</f>
        <v>0</v>
      </c>
      <c r="C38" s="54">
        <f t="shared" si="4"/>
        <v>0</v>
      </c>
      <c r="D38" s="54">
        <f t="shared" si="4"/>
        <v>0</v>
      </c>
      <c r="E38" s="54">
        <f t="shared" si="4"/>
        <v>0</v>
      </c>
      <c r="F38" s="54">
        <f t="shared" si="4"/>
        <v>0</v>
      </c>
      <c r="G38" s="54">
        <f t="shared" si="4"/>
        <v>0</v>
      </c>
      <c r="H38" s="54">
        <f t="shared" si="4"/>
        <v>0</v>
      </c>
      <c r="I38" s="54">
        <f t="shared" si="4"/>
        <v>0</v>
      </c>
      <c r="J38" s="54">
        <f t="shared" si="4"/>
        <v>0</v>
      </c>
      <c r="K38" s="54">
        <f t="shared" si="4"/>
        <v>0</v>
      </c>
      <c r="L38" s="54">
        <f t="shared" si="4"/>
        <v>0</v>
      </c>
      <c r="M38" s="54">
        <f t="shared" si="4"/>
        <v>0</v>
      </c>
      <c r="N38" s="54">
        <f t="shared" si="4"/>
        <v>0</v>
      </c>
      <c r="O38" s="54">
        <f t="shared" si="4"/>
        <v>0</v>
      </c>
      <c r="P38" s="54">
        <f t="shared" si="4"/>
        <v>0</v>
      </c>
      <c r="Q38" s="54">
        <f t="shared" si="4"/>
        <v>0</v>
      </c>
      <c r="R38" s="54">
        <f t="shared" si="4"/>
        <v>0</v>
      </c>
      <c r="S38" s="54">
        <f t="shared" si="4"/>
        <v>0</v>
      </c>
      <c r="T38" s="54">
        <f t="shared" si="4"/>
        <v>0</v>
      </c>
      <c r="U38" s="54">
        <f t="shared" si="4"/>
        <v>0</v>
      </c>
      <c r="V38" s="54">
        <f t="shared" si="4"/>
        <v>0</v>
      </c>
      <c r="W38" s="54">
        <f t="shared" si="4"/>
        <v>0</v>
      </c>
      <c r="X38" s="54">
        <f t="shared" si="4"/>
        <v>0</v>
      </c>
      <c r="Y38" s="54">
        <f t="shared" si="4"/>
        <v>0</v>
      </c>
      <c r="Z38" s="54">
        <f t="shared" si="4"/>
        <v>0</v>
      </c>
      <c r="AA38" s="54">
        <f t="shared" si="4"/>
        <v>0</v>
      </c>
      <c r="AB38" s="54">
        <f t="shared" si="4"/>
        <v>0</v>
      </c>
      <c r="AC38" s="54">
        <f t="shared" si="4"/>
        <v>0</v>
      </c>
      <c r="AD38" s="54">
        <f t="shared" si="4"/>
        <v>0</v>
      </c>
      <c r="AE38" s="54">
        <f t="shared" si="4"/>
        <v>0</v>
      </c>
      <c r="AF38" s="54">
        <f t="shared" si="4"/>
        <v>0</v>
      </c>
      <c r="AG38" s="25">
        <f>AVERAGE(B38:AF38)</f>
        <v>0</v>
      </c>
    </row>
    <row r="39" spans="1:33" ht="20.25" customHeight="1" x14ac:dyDescent="0.45">
      <c r="A39" s="33" t="s">
        <v>16</v>
      </c>
      <c r="B39" s="54">
        <f t="shared" ref="B39:AF39" si="5">-SUM(B13+B14+B26+B27+B33+B34)</f>
        <v>0</v>
      </c>
      <c r="C39" s="54">
        <f t="shared" si="5"/>
        <v>0</v>
      </c>
      <c r="D39" s="54">
        <f t="shared" si="5"/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54">
        <f t="shared" si="5"/>
        <v>0</v>
      </c>
      <c r="Q39" s="54">
        <f t="shared" si="5"/>
        <v>0</v>
      </c>
      <c r="R39" s="54">
        <f t="shared" si="5"/>
        <v>0</v>
      </c>
      <c r="S39" s="54">
        <f t="shared" si="5"/>
        <v>0</v>
      </c>
      <c r="T39" s="54">
        <f t="shared" si="5"/>
        <v>0</v>
      </c>
      <c r="U39" s="54">
        <f t="shared" si="5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0</v>
      </c>
      <c r="AC39" s="54">
        <f t="shared" si="5"/>
        <v>0</v>
      </c>
      <c r="AD39" s="54">
        <f t="shared" si="5"/>
        <v>0</v>
      </c>
      <c r="AE39" s="54">
        <f t="shared" si="5"/>
        <v>0</v>
      </c>
      <c r="AF39" s="54">
        <f t="shared" si="5"/>
        <v>0</v>
      </c>
      <c r="AG39" s="25"/>
    </row>
    <row r="40" spans="1:33" ht="20.25" customHeight="1" x14ac:dyDescent="0.45">
      <c r="A40" s="34" t="s">
        <v>20</v>
      </c>
      <c r="B40" s="54">
        <f t="shared" ref="B40:AF40" si="6">B38-B39</f>
        <v>0</v>
      </c>
      <c r="C40" s="54">
        <f t="shared" si="6"/>
        <v>0</v>
      </c>
      <c r="D40" s="54">
        <f t="shared" si="6"/>
        <v>0</v>
      </c>
      <c r="E40" s="54">
        <f t="shared" si="6"/>
        <v>0</v>
      </c>
      <c r="F40" s="54">
        <f t="shared" si="6"/>
        <v>0</v>
      </c>
      <c r="G40" s="54">
        <f t="shared" si="6"/>
        <v>0</v>
      </c>
      <c r="H40" s="54">
        <f t="shared" si="6"/>
        <v>0</v>
      </c>
      <c r="I40" s="54">
        <f t="shared" si="6"/>
        <v>0</v>
      </c>
      <c r="J40" s="54">
        <f t="shared" si="6"/>
        <v>0</v>
      </c>
      <c r="K40" s="54">
        <f t="shared" si="6"/>
        <v>0</v>
      </c>
      <c r="L40" s="54">
        <f t="shared" si="6"/>
        <v>0</v>
      </c>
      <c r="M40" s="54">
        <f t="shared" si="6"/>
        <v>0</v>
      </c>
      <c r="N40" s="54">
        <f t="shared" si="6"/>
        <v>0</v>
      </c>
      <c r="O40" s="54">
        <f t="shared" si="6"/>
        <v>0</v>
      </c>
      <c r="P40" s="54">
        <f t="shared" si="6"/>
        <v>0</v>
      </c>
      <c r="Q40" s="54">
        <f t="shared" si="6"/>
        <v>0</v>
      </c>
      <c r="R40" s="54">
        <f t="shared" si="6"/>
        <v>0</v>
      </c>
      <c r="S40" s="54">
        <f t="shared" si="6"/>
        <v>0</v>
      </c>
      <c r="T40" s="54">
        <f t="shared" si="6"/>
        <v>0</v>
      </c>
      <c r="U40" s="54">
        <f t="shared" si="6"/>
        <v>0</v>
      </c>
      <c r="V40" s="54">
        <f t="shared" si="6"/>
        <v>0</v>
      </c>
      <c r="W40" s="54">
        <f t="shared" si="6"/>
        <v>0</v>
      </c>
      <c r="X40" s="54">
        <f t="shared" si="6"/>
        <v>0</v>
      </c>
      <c r="Y40" s="54">
        <f t="shared" si="6"/>
        <v>0</v>
      </c>
      <c r="Z40" s="54">
        <f t="shared" si="6"/>
        <v>0</v>
      </c>
      <c r="AA40" s="54">
        <f t="shared" si="6"/>
        <v>0</v>
      </c>
      <c r="AB40" s="54">
        <f t="shared" si="6"/>
        <v>0</v>
      </c>
      <c r="AC40" s="54">
        <f t="shared" si="6"/>
        <v>0</v>
      </c>
      <c r="AD40" s="54">
        <f t="shared" si="6"/>
        <v>0</v>
      </c>
      <c r="AE40" s="54">
        <f t="shared" si="6"/>
        <v>0</v>
      </c>
      <c r="AF40" s="54">
        <f t="shared" si="6"/>
        <v>0</v>
      </c>
      <c r="AG40" s="25">
        <f>AVERAGE(B40:AF40)</f>
        <v>0</v>
      </c>
    </row>
    <row r="41" spans="1:33" ht="20.25" customHeight="1" x14ac:dyDescent="0.45">
      <c r="A41" s="33"/>
      <c r="B41" s="37"/>
      <c r="C41" s="37"/>
      <c r="D41" s="37"/>
      <c r="E41" s="37"/>
      <c r="F41" s="37"/>
      <c r="G41" s="37"/>
      <c r="H41" s="37"/>
      <c r="I41" s="46"/>
      <c r="J41" s="46"/>
      <c r="K41" s="46"/>
      <c r="L41" s="46"/>
      <c r="M41" s="46"/>
      <c r="N41" s="46"/>
      <c r="O41" s="46"/>
      <c r="P41" s="46"/>
      <c r="Q41" s="43"/>
      <c r="R41" s="43"/>
      <c r="S41" s="37"/>
      <c r="T41" s="37"/>
      <c r="U41" s="37"/>
      <c r="V41" s="37"/>
      <c r="W41" s="37"/>
      <c r="X41" s="37"/>
      <c r="Y41" s="37"/>
      <c r="Z41" s="46"/>
      <c r="AA41" s="46"/>
      <c r="AB41" s="46"/>
      <c r="AC41" s="46"/>
      <c r="AD41" s="46"/>
      <c r="AE41" s="46"/>
      <c r="AF41" s="46"/>
      <c r="AG41" s="48"/>
    </row>
    <row r="42" spans="1:33" ht="20.25" customHeight="1" x14ac:dyDescent="0.4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2"/>
    </row>
  </sheetData>
  <phoneticPr fontId="0" type="noConversion"/>
  <pageMargins left="0.46" right="0.53" top="0.66" bottom="1" header="0.5" footer="0.5"/>
  <pageSetup scale="3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4" sqref="A14"/>
      <selection pane="bottomRight" activeCell="AE9" sqref="AE9"/>
    </sheetView>
  </sheetViews>
  <sheetFormatPr defaultColWidth="11.53515625" defaultRowHeight="20.25" customHeight="1" x14ac:dyDescent="0.45"/>
  <cols>
    <col min="1" max="1" width="32.69140625" style="51" customWidth="1"/>
    <col min="2" max="29" width="8.3046875" style="51" customWidth="1"/>
    <col min="30" max="30" width="12.84375" style="99" customWidth="1"/>
    <col min="31" max="31" width="8.3046875" style="51" customWidth="1"/>
    <col min="32" max="16384" width="11.53515625" style="51"/>
  </cols>
  <sheetData>
    <row r="1" spans="1:31" ht="20.25" customHeight="1" x14ac:dyDescent="0.4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47"/>
      <c r="AE1" s="29"/>
    </row>
    <row r="2" spans="1:31" ht="20.25" customHeight="1" x14ac:dyDescent="0.45">
      <c r="A2" s="28">
        <v>43862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47"/>
      <c r="AE2" s="29"/>
    </row>
    <row r="3" spans="1:31" ht="20.25" customHeight="1" x14ac:dyDescent="0.45">
      <c r="A3" s="30" t="s">
        <v>19</v>
      </c>
      <c r="Z3" s="52"/>
      <c r="AA3" s="92"/>
      <c r="AB3" s="52"/>
      <c r="AC3" s="52"/>
      <c r="AD3" s="31"/>
      <c r="AE3" s="29"/>
    </row>
    <row r="4" spans="1:31" ht="20.25" customHeight="1" x14ac:dyDescent="0.4">
      <c r="A4" s="33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29"/>
    </row>
    <row r="5" spans="1:31" ht="20.25" customHeight="1" x14ac:dyDescent="0.45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93"/>
      <c r="AE5" s="30"/>
    </row>
    <row r="6" spans="1:31" ht="20.25" customHeight="1" x14ac:dyDescent="0.4">
      <c r="A6" s="33" t="s">
        <v>1</v>
      </c>
      <c r="B6" s="51">
        <v>3.9774259999999999</v>
      </c>
      <c r="C6" s="51">
        <v>3.9816859999999998</v>
      </c>
      <c r="D6" s="51">
        <v>4.0078339999999999</v>
      </c>
      <c r="E6" s="51">
        <v>4.048864</v>
      </c>
      <c r="F6" s="51">
        <v>3.9877639999999999</v>
      </c>
      <c r="G6" s="51">
        <v>3.9771839999999998</v>
      </c>
      <c r="H6" s="51">
        <v>3.9483510000000002</v>
      </c>
      <c r="I6" s="51">
        <v>3.9320539999999999</v>
      </c>
      <c r="J6" s="51">
        <v>4.0247549999999999</v>
      </c>
      <c r="K6" s="51">
        <v>3.9330250000000002</v>
      </c>
      <c r="L6" s="51">
        <v>4.0204769999999996</v>
      </c>
      <c r="M6" s="51">
        <v>3.9616410000000002</v>
      </c>
      <c r="N6" s="51">
        <v>3.938094</v>
      </c>
      <c r="O6" s="51">
        <v>3.8479999999999999</v>
      </c>
      <c r="P6" s="51">
        <v>3.9354640000000001</v>
      </c>
      <c r="Q6" s="51">
        <v>3.9835889999999998</v>
      </c>
      <c r="R6" s="51">
        <v>3.9919699999999998</v>
      </c>
      <c r="S6" s="51">
        <v>4.0014430000000001</v>
      </c>
      <c r="T6" s="51">
        <v>3.9738989999999998</v>
      </c>
      <c r="U6" s="51">
        <v>3.9859040000000001</v>
      </c>
      <c r="V6" s="51">
        <v>3.9572400000000001</v>
      </c>
      <c r="W6" s="51">
        <v>4.0011939999999999</v>
      </c>
      <c r="X6" s="51">
        <v>3.982259</v>
      </c>
      <c r="Y6" s="51">
        <v>4.0114320000000001</v>
      </c>
      <c r="Z6" s="51">
        <v>4.086576</v>
      </c>
      <c r="AA6" s="51">
        <v>3.9607209999999999</v>
      </c>
      <c r="AB6" s="51">
        <v>3.9883310000000001</v>
      </c>
      <c r="AC6" s="51">
        <v>2.9955759999999998</v>
      </c>
      <c r="AD6" s="51">
        <v>3.956788</v>
      </c>
      <c r="AE6" s="32"/>
    </row>
    <row r="7" spans="1:31" ht="20.25" customHeight="1" x14ac:dyDescent="0.4">
      <c r="A7" s="33" t="s">
        <v>2</v>
      </c>
      <c r="B7" s="51">
        <v>8.6452810000000007</v>
      </c>
      <c r="C7" s="51">
        <v>10.467677499999999</v>
      </c>
      <c r="D7" s="51">
        <v>11.067330500000001</v>
      </c>
      <c r="E7" s="51">
        <v>10.991398999999999</v>
      </c>
      <c r="F7" s="51">
        <v>11.373782500000001</v>
      </c>
      <c r="G7" s="51">
        <v>10.047230749999999</v>
      </c>
      <c r="H7" s="51">
        <v>10.566817250000001</v>
      </c>
      <c r="I7" s="51">
        <v>9.9655854999999995</v>
      </c>
      <c r="J7" s="51">
        <v>10.609806499999998</v>
      </c>
      <c r="K7" s="51">
        <v>10.6810945</v>
      </c>
      <c r="L7" s="51">
        <v>10.631670249999999</v>
      </c>
      <c r="M7" s="51">
        <v>10.731560500000001</v>
      </c>
      <c r="N7" s="51">
        <v>10.495937750000001</v>
      </c>
      <c r="O7" s="51">
        <v>11.08404425</v>
      </c>
      <c r="P7" s="51">
        <v>10.258164250000002</v>
      </c>
      <c r="Q7" s="51">
        <v>10.574738000000002</v>
      </c>
      <c r="R7" s="51">
        <v>10.652593999999999</v>
      </c>
      <c r="S7" s="51">
        <v>10.806814499999998</v>
      </c>
      <c r="T7" s="51">
        <v>11.335709750000001</v>
      </c>
      <c r="U7" s="51">
        <v>10.7932915</v>
      </c>
      <c r="V7" s="51">
        <v>10.435699</v>
      </c>
      <c r="W7" s="51">
        <v>10.762357250000001</v>
      </c>
      <c r="X7" s="51">
        <v>10.30733025</v>
      </c>
      <c r="Y7" s="51">
        <v>11.156890750000001</v>
      </c>
      <c r="Z7" s="51">
        <v>14.906999500000001</v>
      </c>
      <c r="AA7" s="51">
        <v>9.9639932499999997</v>
      </c>
      <c r="AB7" s="51">
        <v>10.616028499999999</v>
      </c>
      <c r="AC7" s="51">
        <v>10.065194249999998</v>
      </c>
      <c r="AD7" s="51">
        <v>11.10087775</v>
      </c>
    </row>
    <row r="8" spans="1:31" ht="20.25" customHeight="1" x14ac:dyDescent="0.45">
      <c r="A8" s="33"/>
      <c r="B8" s="54">
        <f t="shared" ref="B8:AC8" si="0">SUM(B6:B7)</f>
        <v>12.622707</v>
      </c>
      <c r="C8" s="54">
        <f t="shared" si="0"/>
        <v>14.449363499999999</v>
      </c>
      <c r="D8" s="54">
        <f t="shared" si="0"/>
        <v>15.0751645</v>
      </c>
      <c r="E8" s="54">
        <f t="shared" si="0"/>
        <v>15.040262999999999</v>
      </c>
      <c r="F8" s="54">
        <f t="shared" si="0"/>
        <v>15.361546500000001</v>
      </c>
      <c r="G8" s="54">
        <f t="shared" si="0"/>
        <v>14.024414749999998</v>
      </c>
      <c r="H8" s="54">
        <f t="shared" si="0"/>
        <v>14.515168250000002</v>
      </c>
      <c r="I8" s="54">
        <f t="shared" si="0"/>
        <v>13.8976395</v>
      </c>
      <c r="J8" s="54">
        <f t="shared" si="0"/>
        <v>14.634561499999997</v>
      </c>
      <c r="K8" s="54">
        <f t="shared" si="0"/>
        <v>14.614119500000001</v>
      </c>
      <c r="L8" s="54">
        <f t="shared" si="0"/>
        <v>14.652147249999999</v>
      </c>
      <c r="M8" s="54">
        <f t="shared" si="0"/>
        <v>14.693201500000001</v>
      </c>
      <c r="N8" s="54">
        <f t="shared" si="0"/>
        <v>14.434031750000001</v>
      </c>
      <c r="O8" s="54">
        <f t="shared" si="0"/>
        <v>14.932044250000001</v>
      </c>
      <c r="P8" s="54">
        <f t="shared" si="0"/>
        <v>14.193628250000002</v>
      </c>
      <c r="Q8" s="54">
        <f t="shared" si="0"/>
        <v>14.558327000000002</v>
      </c>
      <c r="R8" s="54">
        <f t="shared" si="0"/>
        <v>14.644563999999999</v>
      </c>
      <c r="S8" s="54">
        <f t="shared" si="0"/>
        <v>14.808257499999998</v>
      </c>
      <c r="T8" s="54">
        <f t="shared" si="0"/>
        <v>15.309608750000001</v>
      </c>
      <c r="U8" s="54">
        <f t="shared" si="0"/>
        <v>14.7791955</v>
      </c>
      <c r="V8" s="54">
        <f t="shared" si="0"/>
        <v>14.392939</v>
      </c>
      <c r="W8" s="54">
        <f t="shared" si="0"/>
        <v>14.763551250000001</v>
      </c>
      <c r="X8" s="54">
        <f t="shared" si="0"/>
        <v>14.289589249999999</v>
      </c>
      <c r="Y8" s="54">
        <f t="shared" si="0"/>
        <v>15.168322750000002</v>
      </c>
      <c r="Z8" s="54">
        <f t="shared" si="0"/>
        <v>18.993575500000002</v>
      </c>
      <c r="AA8" s="54">
        <f t="shared" si="0"/>
        <v>13.924714249999999</v>
      </c>
      <c r="AB8" s="54">
        <f t="shared" si="0"/>
        <v>14.604359499999999</v>
      </c>
      <c r="AC8" s="54">
        <f t="shared" si="0"/>
        <v>13.060770249999997</v>
      </c>
      <c r="AD8" s="25">
        <f>SUM(AD6:AD7)</f>
        <v>15.05766575</v>
      </c>
      <c r="AE8" s="187">
        <f>AVERAGE(B8:AD8)</f>
        <v>14.672256594827585</v>
      </c>
    </row>
    <row r="9" spans="1:31" ht="20.25" customHeight="1" x14ac:dyDescent="0.45">
      <c r="A9" s="34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25"/>
    </row>
    <row r="10" spans="1:31" ht="20.25" customHeight="1" x14ac:dyDescent="0.45">
      <c r="A10" s="33" t="s">
        <v>18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63"/>
      <c r="AA10" s="63"/>
      <c r="AB10" s="63"/>
      <c r="AC10" s="63"/>
      <c r="AD10" s="25"/>
    </row>
    <row r="11" spans="1:31" ht="20.25" customHeight="1" x14ac:dyDescent="0.45">
      <c r="A11" s="35" t="s">
        <v>26</v>
      </c>
      <c r="B11" s="60"/>
      <c r="C11" s="60"/>
      <c r="D11" s="60"/>
      <c r="E11" s="60"/>
      <c r="F11" s="60"/>
      <c r="G11" s="60"/>
      <c r="H11" s="60"/>
      <c r="I11" s="60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63"/>
      <c r="AA11" s="63"/>
      <c r="AB11" s="63"/>
      <c r="AC11" s="63"/>
      <c r="AD11" s="25"/>
    </row>
    <row r="12" spans="1:31" ht="20.25" customHeight="1" x14ac:dyDescent="0.45">
      <c r="A12" s="33" t="s">
        <v>5</v>
      </c>
      <c r="B12" s="60"/>
      <c r="C12" s="60"/>
      <c r="D12" s="60"/>
      <c r="E12" s="60"/>
      <c r="F12" s="60"/>
      <c r="G12" s="60"/>
      <c r="H12" s="60"/>
      <c r="I12" s="60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63"/>
      <c r="AA12" s="63"/>
      <c r="AB12" s="63"/>
      <c r="AC12" s="63"/>
      <c r="AD12" s="25"/>
    </row>
    <row r="13" spans="1:31" ht="20.25" customHeight="1" x14ac:dyDescent="0.45">
      <c r="A13" s="33" t="s">
        <v>6</v>
      </c>
      <c r="B13" s="60"/>
      <c r="C13" s="60"/>
      <c r="D13" s="60"/>
      <c r="E13" s="60"/>
      <c r="F13" s="60"/>
      <c r="G13" s="60"/>
      <c r="H13" s="60"/>
      <c r="I13" s="60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63"/>
      <c r="AA13" s="63"/>
      <c r="AB13" s="63"/>
      <c r="AC13" s="63"/>
      <c r="AD13" s="25"/>
    </row>
    <row r="14" spans="1:31" ht="20.25" customHeight="1" x14ac:dyDescent="0.45">
      <c r="A14" s="33" t="s">
        <v>7</v>
      </c>
      <c r="B14" s="60"/>
      <c r="C14" s="60"/>
      <c r="D14" s="60"/>
      <c r="E14" s="60"/>
      <c r="F14" s="60"/>
      <c r="G14" s="60"/>
      <c r="H14" s="60"/>
      <c r="I14" s="60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3"/>
      <c r="AA14" s="63"/>
      <c r="AB14" s="63"/>
      <c r="AC14" s="63"/>
      <c r="AD14" s="25"/>
    </row>
    <row r="15" spans="1:31" ht="20.25" customHeight="1" x14ac:dyDescent="0.45">
      <c r="A15" s="33"/>
      <c r="B15" s="54">
        <f t="shared" ref="B15:AC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25">
        <f>AVERAGE(B15:AC15)</f>
        <v>0</v>
      </c>
    </row>
    <row r="16" spans="1:31" ht="20.25" customHeight="1" x14ac:dyDescent="0.45">
      <c r="A16" s="36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25"/>
    </row>
    <row r="17" spans="1:31" ht="20.25" customHeight="1" x14ac:dyDescent="0.45">
      <c r="A17" s="37" t="s">
        <v>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44"/>
      <c r="AB17" s="44"/>
      <c r="AC17" s="44"/>
      <c r="AD17" s="25"/>
    </row>
    <row r="18" spans="1:31" ht="20.25" customHeight="1" x14ac:dyDescent="0.45">
      <c r="A18" s="37" t="s">
        <v>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44"/>
      <c r="AB18" s="44"/>
      <c r="AC18" s="44"/>
      <c r="AD18" s="25"/>
    </row>
    <row r="19" spans="1:31" ht="20.25" customHeight="1" x14ac:dyDescent="0.45">
      <c r="A19" s="37" t="s">
        <v>23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71"/>
      <c r="AB19" s="71"/>
      <c r="AC19" s="71"/>
      <c r="AD19" s="25"/>
    </row>
    <row r="20" spans="1:31" ht="20.25" customHeight="1" x14ac:dyDescent="0.45">
      <c r="A20" s="37" t="s">
        <v>22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91"/>
      <c r="AB20" s="91"/>
      <c r="AC20" s="91"/>
      <c r="AD20" s="25"/>
    </row>
    <row r="21" spans="1:31" ht="20.25" customHeight="1" x14ac:dyDescent="0.45">
      <c r="A21" s="37" t="s">
        <v>24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91"/>
      <c r="AB21" s="91"/>
      <c r="AC21" s="91"/>
      <c r="AD21" s="25"/>
    </row>
    <row r="22" spans="1:31" ht="20.25" customHeight="1" x14ac:dyDescent="0.45">
      <c r="A22" s="37" t="s">
        <v>25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91"/>
      <c r="AB22" s="91"/>
      <c r="AC22" s="91"/>
      <c r="AD22" s="25"/>
    </row>
    <row r="23" spans="1:31" ht="20.25" customHeight="1" x14ac:dyDescent="0.45">
      <c r="A23" s="37" t="s">
        <v>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44"/>
      <c r="AB23" s="44"/>
      <c r="AC23" s="44"/>
      <c r="AD23" s="25"/>
      <c r="AE23" s="34"/>
    </row>
    <row r="24" spans="1:31" ht="20.25" customHeight="1" x14ac:dyDescent="0.45">
      <c r="A24" s="37" t="s">
        <v>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101"/>
      <c r="AB24" s="101"/>
      <c r="AC24" s="101"/>
      <c r="AD24" s="25"/>
    </row>
    <row r="25" spans="1:31" ht="20.25" customHeight="1" x14ac:dyDescent="0.45">
      <c r="A25" s="37" t="s">
        <v>10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44"/>
      <c r="AB25" s="44"/>
      <c r="AC25" s="44"/>
      <c r="AD25" s="25"/>
    </row>
    <row r="26" spans="1:31" ht="20.25" customHeight="1" x14ac:dyDescent="0.45">
      <c r="A26" s="37" t="s">
        <v>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44"/>
      <c r="AB26" s="44"/>
      <c r="AC26" s="44"/>
      <c r="AD26" s="25"/>
    </row>
    <row r="27" spans="1:31" ht="20.25" customHeight="1" x14ac:dyDescent="0.45">
      <c r="A27" s="33"/>
      <c r="B27" s="54">
        <f t="shared" ref="B27:AC27" si="2">SUM(B17+B23+B24+B25+B26)</f>
        <v>0</v>
      </c>
      <c r="C27" s="54">
        <f t="shared" si="2"/>
        <v>0</v>
      </c>
      <c r="D27" s="54">
        <f t="shared" si="2"/>
        <v>0</v>
      </c>
      <c r="E27" s="54">
        <f t="shared" si="2"/>
        <v>0</v>
      </c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  <c r="J27" s="54">
        <f t="shared" si="2"/>
        <v>0</v>
      </c>
      <c r="K27" s="54">
        <f t="shared" si="2"/>
        <v>0</v>
      </c>
      <c r="L27" s="54">
        <f t="shared" si="2"/>
        <v>0</v>
      </c>
      <c r="M27" s="54">
        <f t="shared" si="2"/>
        <v>0</v>
      </c>
      <c r="N27" s="54">
        <f t="shared" si="2"/>
        <v>0</v>
      </c>
      <c r="O27" s="54">
        <f t="shared" si="2"/>
        <v>0</v>
      </c>
      <c r="P27" s="54">
        <f t="shared" si="2"/>
        <v>0</v>
      </c>
      <c r="Q27" s="54">
        <f t="shared" si="2"/>
        <v>0</v>
      </c>
      <c r="R27" s="54">
        <f t="shared" si="2"/>
        <v>0</v>
      </c>
      <c r="S27" s="54">
        <f t="shared" si="2"/>
        <v>0</v>
      </c>
      <c r="T27" s="54">
        <f t="shared" si="2"/>
        <v>0</v>
      </c>
      <c r="U27" s="54">
        <f t="shared" si="2"/>
        <v>0</v>
      </c>
      <c r="V27" s="54">
        <f t="shared" si="2"/>
        <v>0</v>
      </c>
      <c r="W27" s="54">
        <f t="shared" si="2"/>
        <v>0</v>
      </c>
      <c r="X27" s="54">
        <f t="shared" si="2"/>
        <v>0</v>
      </c>
      <c r="Y27" s="54">
        <f t="shared" si="2"/>
        <v>0</v>
      </c>
      <c r="Z27" s="54">
        <f t="shared" si="2"/>
        <v>0</v>
      </c>
      <c r="AA27" s="54">
        <f t="shared" si="2"/>
        <v>0</v>
      </c>
      <c r="AB27" s="54">
        <f t="shared" si="2"/>
        <v>0</v>
      </c>
      <c r="AC27" s="54">
        <f t="shared" si="2"/>
        <v>0</v>
      </c>
      <c r="AD27" s="25">
        <f>AVERAGE(B27:AC27)</f>
        <v>0</v>
      </c>
    </row>
    <row r="28" spans="1:31" ht="20.25" customHeight="1" x14ac:dyDescent="0.45">
      <c r="A28" s="34" t="s">
        <v>11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25"/>
    </row>
    <row r="29" spans="1:31" ht="20.25" customHeight="1" x14ac:dyDescent="0.45">
      <c r="A29" s="33" t="s">
        <v>12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25"/>
    </row>
    <row r="30" spans="1:31" ht="20.25" customHeight="1" x14ac:dyDescent="0.45">
      <c r="A30" s="33" t="s">
        <v>29</v>
      </c>
      <c r="B30" s="102"/>
      <c r="C30" s="102"/>
      <c r="D30" s="102"/>
      <c r="E30" s="102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54"/>
      <c r="AC30" s="54"/>
      <c r="AD30" s="25">
        <f>SUM(B30:AC30)</f>
        <v>0</v>
      </c>
    </row>
    <row r="31" spans="1:31" ht="20.25" customHeight="1" x14ac:dyDescent="0.45">
      <c r="A31" s="33" t="s">
        <v>4</v>
      </c>
      <c r="B31" s="102"/>
      <c r="C31" s="102"/>
      <c r="D31" s="102"/>
      <c r="E31" s="102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54"/>
      <c r="AC31" s="54"/>
      <c r="AD31" s="25"/>
    </row>
    <row r="32" spans="1:31" ht="20.25" customHeight="1" x14ac:dyDescent="0.45">
      <c r="A32" s="33" t="s">
        <v>13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25"/>
    </row>
    <row r="33" spans="1:31" ht="20.25" customHeight="1" x14ac:dyDescent="0.45">
      <c r="A33" s="33" t="s">
        <v>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25"/>
    </row>
    <row r="34" spans="1:31" ht="20.25" customHeight="1" x14ac:dyDescent="0.45">
      <c r="A34" s="33"/>
      <c r="B34" s="54">
        <f t="shared" ref="B34:AC34" si="3">SUM(B29:B33)</f>
        <v>0</v>
      </c>
      <c r="C34" s="54">
        <f t="shared" si="3"/>
        <v>0</v>
      </c>
      <c r="D34" s="54">
        <f t="shared" si="3"/>
        <v>0</v>
      </c>
      <c r="E34" s="54">
        <f t="shared" si="3"/>
        <v>0</v>
      </c>
      <c r="F34" s="54">
        <f t="shared" si="3"/>
        <v>0</v>
      </c>
      <c r="G34" s="54">
        <f t="shared" si="3"/>
        <v>0</v>
      </c>
      <c r="H34" s="54">
        <f t="shared" si="3"/>
        <v>0</v>
      </c>
      <c r="I34" s="54">
        <f t="shared" si="3"/>
        <v>0</v>
      </c>
      <c r="J34" s="54">
        <f t="shared" si="3"/>
        <v>0</v>
      </c>
      <c r="K34" s="54">
        <f t="shared" si="3"/>
        <v>0</v>
      </c>
      <c r="L34" s="54">
        <f t="shared" si="3"/>
        <v>0</v>
      </c>
      <c r="M34" s="54">
        <f t="shared" si="3"/>
        <v>0</v>
      </c>
      <c r="N34" s="54">
        <f t="shared" si="3"/>
        <v>0</v>
      </c>
      <c r="O34" s="54">
        <f t="shared" si="3"/>
        <v>0</v>
      </c>
      <c r="P34" s="54">
        <f t="shared" si="3"/>
        <v>0</v>
      </c>
      <c r="Q34" s="54">
        <f t="shared" si="3"/>
        <v>0</v>
      </c>
      <c r="R34" s="54">
        <f t="shared" si="3"/>
        <v>0</v>
      </c>
      <c r="S34" s="54">
        <f t="shared" si="3"/>
        <v>0</v>
      </c>
      <c r="T34" s="54">
        <f t="shared" si="3"/>
        <v>0</v>
      </c>
      <c r="U34" s="54">
        <f t="shared" si="3"/>
        <v>0</v>
      </c>
      <c r="V34" s="54">
        <f t="shared" si="3"/>
        <v>0</v>
      </c>
      <c r="W34" s="54">
        <f t="shared" si="3"/>
        <v>0</v>
      </c>
      <c r="X34" s="54">
        <f t="shared" si="3"/>
        <v>0</v>
      </c>
      <c r="Y34" s="54">
        <f t="shared" si="3"/>
        <v>0</v>
      </c>
      <c r="Z34" s="54">
        <f t="shared" si="3"/>
        <v>0</v>
      </c>
      <c r="AA34" s="54">
        <f t="shared" si="3"/>
        <v>0</v>
      </c>
      <c r="AB34" s="54">
        <f t="shared" si="3"/>
        <v>0</v>
      </c>
      <c r="AC34" s="54">
        <f t="shared" si="3"/>
        <v>0</v>
      </c>
      <c r="AD34" s="25">
        <f>AVERAGE(B34:AC34)</f>
        <v>0</v>
      </c>
      <c r="AE34" s="34"/>
    </row>
    <row r="35" spans="1:31" ht="20.25" customHeight="1" x14ac:dyDescent="0.45">
      <c r="A35" s="34" t="s">
        <v>14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25"/>
      <c r="AE35" s="34"/>
    </row>
    <row r="36" spans="1:31" ht="20.25" customHeight="1" x14ac:dyDescent="0.45">
      <c r="A36" s="33" t="s">
        <v>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25" t="e">
        <f>AVERAGE(B36:AC36)</f>
        <v>#DIV/0!</v>
      </c>
    </row>
    <row r="37" spans="1:31" ht="20.25" customHeight="1" x14ac:dyDescent="0.45">
      <c r="A37" s="33" t="s">
        <v>15</v>
      </c>
      <c r="B37" s="54">
        <f t="shared" ref="B37:AC37" si="4">SUM(B8+B15+B27+B34+B36)</f>
        <v>12.622707</v>
      </c>
      <c r="C37" s="54">
        <f t="shared" si="4"/>
        <v>14.449363499999999</v>
      </c>
      <c r="D37" s="54">
        <f t="shared" si="4"/>
        <v>15.0751645</v>
      </c>
      <c r="E37" s="54">
        <f t="shared" si="4"/>
        <v>15.040262999999999</v>
      </c>
      <c r="F37" s="54">
        <f t="shared" si="4"/>
        <v>15.361546500000001</v>
      </c>
      <c r="G37" s="54">
        <f t="shared" si="4"/>
        <v>14.024414749999998</v>
      </c>
      <c r="H37" s="54">
        <f t="shared" si="4"/>
        <v>14.515168250000002</v>
      </c>
      <c r="I37" s="54">
        <f t="shared" si="4"/>
        <v>13.8976395</v>
      </c>
      <c r="J37" s="54">
        <f t="shared" si="4"/>
        <v>14.634561499999997</v>
      </c>
      <c r="K37" s="54">
        <f t="shared" si="4"/>
        <v>14.614119500000001</v>
      </c>
      <c r="L37" s="54">
        <f t="shared" si="4"/>
        <v>14.652147249999999</v>
      </c>
      <c r="M37" s="54">
        <f t="shared" si="4"/>
        <v>14.693201500000001</v>
      </c>
      <c r="N37" s="54">
        <f t="shared" si="4"/>
        <v>14.434031750000001</v>
      </c>
      <c r="O37" s="54">
        <f t="shared" si="4"/>
        <v>14.932044250000001</v>
      </c>
      <c r="P37" s="54">
        <f t="shared" si="4"/>
        <v>14.193628250000002</v>
      </c>
      <c r="Q37" s="54">
        <f t="shared" si="4"/>
        <v>14.558327000000002</v>
      </c>
      <c r="R37" s="54">
        <f t="shared" si="4"/>
        <v>14.644563999999999</v>
      </c>
      <c r="S37" s="54">
        <f t="shared" si="4"/>
        <v>14.808257499999998</v>
      </c>
      <c r="T37" s="54">
        <f t="shared" si="4"/>
        <v>15.309608750000001</v>
      </c>
      <c r="U37" s="54">
        <f t="shared" si="4"/>
        <v>14.7791955</v>
      </c>
      <c r="V37" s="54">
        <f t="shared" si="4"/>
        <v>14.392939</v>
      </c>
      <c r="W37" s="54">
        <f t="shared" si="4"/>
        <v>14.763551250000001</v>
      </c>
      <c r="X37" s="54">
        <f t="shared" si="4"/>
        <v>14.289589249999999</v>
      </c>
      <c r="Y37" s="54">
        <f t="shared" si="4"/>
        <v>15.168322750000002</v>
      </c>
      <c r="Z37" s="54">
        <f t="shared" si="4"/>
        <v>18.993575500000002</v>
      </c>
      <c r="AA37" s="54">
        <f t="shared" si="4"/>
        <v>13.924714249999999</v>
      </c>
      <c r="AB37" s="54">
        <f t="shared" si="4"/>
        <v>14.604359499999999</v>
      </c>
      <c r="AC37" s="54">
        <f t="shared" si="4"/>
        <v>13.060770249999997</v>
      </c>
      <c r="AD37" s="25"/>
    </row>
    <row r="38" spans="1:31" ht="20.25" customHeight="1" x14ac:dyDescent="0.45">
      <c r="A38" s="33" t="s">
        <v>16</v>
      </c>
      <c r="B38" s="54">
        <f t="shared" ref="B38:AC38" si="5">-SUM(B13+B14+B25+B26+B32+B33)</f>
        <v>0</v>
      </c>
      <c r="C38" s="54">
        <f t="shared" si="5"/>
        <v>0</v>
      </c>
      <c r="D38" s="54">
        <f t="shared" si="5"/>
        <v>0</v>
      </c>
      <c r="E38" s="54">
        <f t="shared" si="5"/>
        <v>0</v>
      </c>
      <c r="F38" s="54">
        <f t="shared" si="5"/>
        <v>0</v>
      </c>
      <c r="G38" s="54">
        <f t="shared" si="5"/>
        <v>0</v>
      </c>
      <c r="H38" s="54">
        <f t="shared" si="5"/>
        <v>0</v>
      </c>
      <c r="I38" s="54">
        <f t="shared" si="5"/>
        <v>0</v>
      </c>
      <c r="J38" s="54">
        <f t="shared" si="5"/>
        <v>0</v>
      </c>
      <c r="K38" s="54">
        <f t="shared" si="5"/>
        <v>0</v>
      </c>
      <c r="L38" s="54">
        <f t="shared" si="5"/>
        <v>0</v>
      </c>
      <c r="M38" s="54">
        <f t="shared" si="5"/>
        <v>0</v>
      </c>
      <c r="N38" s="54">
        <f t="shared" si="5"/>
        <v>0</v>
      </c>
      <c r="O38" s="54">
        <f t="shared" si="5"/>
        <v>0</v>
      </c>
      <c r="P38" s="54">
        <f t="shared" si="5"/>
        <v>0</v>
      </c>
      <c r="Q38" s="54">
        <f t="shared" si="5"/>
        <v>0</v>
      </c>
      <c r="R38" s="54">
        <f t="shared" si="5"/>
        <v>0</v>
      </c>
      <c r="S38" s="54">
        <f t="shared" si="5"/>
        <v>0</v>
      </c>
      <c r="T38" s="54">
        <f t="shared" si="5"/>
        <v>0</v>
      </c>
      <c r="U38" s="54">
        <f t="shared" si="5"/>
        <v>0</v>
      </c>
      <c r="V38" s="54">
        <f t="shared" si="5"/>
        <v>0</v>
      </c>
      <c r="W38" s="54">
        <f t="shared" si="5"/>
        <v>0</v>
      </c>
      <c r="X38" s="54">
        <f t="shared" si="5"/>
        <v>0</v>
      </c>
      <c r="Y38" s="54">
        <f t="shared" si="5"/>
        <v>0</v>
      </c>
      <c r="Z38" s="54">
        <f t="shared" si="5"/>
        <v>0</v>
      </c>
      <c r="AA38" s="54">
        <f t="shared" si="5"/>
        <v>0</v>
      </c>
      <c r="AB38" s="54">
        <f t="shared" si="5"/>
        <v>0</v>
      </c>
      <c r="AC38" s="54">
        <f t="shared" si="5"/>
        <v>0</v>
      </c>
      <c r="AD38" s="25"/>
    </row>
    <row r="39" spans="1:31" ht="20.25" customHeight="1" x14ac:dyDescent="0.45">
      <c r="A39" s="34" t="s">
        <v>20</v>
      </c>
      <c r="B39" s="54">
        <f t="shared" ref="B39:AC39" si="6">SUM(B37:B38)</f>
        <v>12.622707</v>
      </c>
      <c r="C39" s="54">
        <f t="shared" si="6"/>
        <v>14.449363499999999</v>
      </c>
      <c r="D39" s="54">
        <f t="shared" si="6"/>
        <v>15.0751645</v>
      </c>
      <c r="E39" s="54">
        <f t="shared" si="6"/>
        <v>15.040262999999999</v>
      </c>
      <c r="F39" s="54">
        <f t="shared" si="6"/>
        <v>15.361546500000001</v>
      </c>
      <c r="G39" s="54">
        <f t="shared" si="6"/>
        <v>14.024414749999998</v>
      </c>
      <c r="H39" s="54">
        <f t="shared" si="6"/>
        <v>14.515168250000002</v>
      </c>
      <c r="I39" s="54">
        <f t="shared" si="6"/>
        <v>13.8976395</v>
      </c>
      <c r="J39" s="54">
        <f t="shared" si="6"/>
        <v>14.634561499999997</v>
      </c>
      <c r="K39" s="54">
        <f t="shared" si="6"/>
        <v>14.614119500000001</v>
      </c>
      <c r="L39" s="54">
        <f t="shared" si="6"/>
        <v>14.652147249999999</v>
      </c>
      <c r="M39" s="54">
        <f t="shared" si="6"/>
        <v>14.693201500000001</v>
      </c>
      <c r="N39" s="54">
        <f t="shared" si="6"/>
        <v>14.434031750000001</v>
      </c>
      <c r="O39" s="54">
        <f t="shared" si="6"/>
        <v>14.932044250000001</v>
      </c>
      <c r="P39" s="54">
        <f t="shared" si="6"/>
        <v>14.193628250000002</v>
      </c>
      <c r="Q39" s="54">
        <f t="shared" si="6"/>
        <v>14.558327000000002</v>
      </c>
      <c r="R39" s="54">
        <f t="shared" si="6"/>
        <v>14.644563999999999</v>
      </c>
      <c r="S39" s="54">
        <f t="shared" si="6"/>
        <v>14.808257499999998</v>
      </c>
      <c r="T39" s="54">
        <f t="shared" si="6"/>
        <v>15.309608750000001</v>
      </c>
      <c r="U39" s="54">
        <f t="shared" si="6"/>
        <v>14.7791955</v>
      </c>
      <c r="V39" s="54">
        <f t="shared" si="6"/>
        <v>14.392939</v>
      </c>
      <c r="W39" s="54">
        <f t="shared" si="6"/>
        <v>14.763551250000001</v>
      </c>
      <c r="X39" s="54">
        <f t="shared" si="6"/>
        <v>14.289589249999999</v>
      </c>
      <c r="Y39" s="54">
        <f t="shared" si="6"/>
        <v>15.168322750000002</v>
      </c>
      <c r="Z39" s="54">
        <f t="shared" si="6"/>
        <v>18.993575500000002</v>
      </c>
      <c r="AA39" s="54">
        <f t="shared" si="6"/>
        <v>13.924714249999999</v>
      </c>
      <c r="AB39" s="54">
        <f t="shared" si="6"/>
        <v>14.604359499999999</v>
      </c>
      <c r="AC39" s="54">
        <f t="shared" si="6"/>
        <v>13.060770249999997</v>
      </c>
      <c r="AD39" s="25">
        <f>AVERAGE(B39:AC39)</f>
        <v>14.658491982142857</v>
      </c>
    </row>
    <row r="40" spans="1:31" ht="20.25" customHeight="1" x14ac:dyDescent="0.45">
      <c r="A40" s="34"/>
      <c r="B40" s="20"/>
      <c r="C40" s="38"/>
      <c r="D40" s="38"/>
      <c r="E40" s="38"/>
      <c r="F40" s="38"/>
      <c r="G40" s="38"/>
      <c r="H40" s="43"/>
      <c r="I40" s="44"/>
      <c r="J40" s="44"/>
      <c r="K40" s="44"/>
      <c r="L40" s="44"/>
      <c r="M40" s="44"/>
      <c r="N40" s="44"/>
      <c r="O40" s="44"/>
      <c r="P40" s="44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2"/>
    </row>
    <row r="41" spans="1:31" ht="20.25" customHeight="1" x14ac:dyDescent="0.45">
      <c r="A41" s="33"/>
      <c r="B41" s="37"/>
      <c r="C41" s="37"/>
      <c r="D41" s="37"/>
      <c r="E41" s="37"/>
      <c r="F41" s="37"/>
      <c r="G41" s="37"/>
      <c r="H41" s="37"/>
      <c r="I41" s="46"/>
      <c r="J41" s="46"/>
      <c r="K41" s="46"/>
      <c r="L41" s="46"/>
      <c r="M41" s="46"/>
      <c r="N41" s="46"/>
      <c r="O41" s="46"/>
      <c r="P41" s="46"/>
      <c r="Q41" s="43"/>
      <c r="R41" s="43"/>
      <c r="S41" s="37"/>
      <c r="T41" s="37"/>
      <c r="U41" s="37"/>
      <c r="V41" s="37"/>
      <c r="W41" s="37"/>
      <c r="X41" s="37"/>
      <c r="Y41" s="37"/>
      <c r="Z41" s="46"/>
      <c r="AA41" s="46"/>
      <c r="AB41" s="46"/>
      <c r="AC41" s="46"/>
      <c r="AD41" s="48"/>
    </row>
    <row r="42" spans="1:31" ht="20.25" customHeight="1" x14ac:dyDescent="0.4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/>
      <c r="AE42" s="34"/>
    </row>
    <row r="43" spans="1:31" ht="20.25" customHeight="1" x14ac:dyDescent="0.45">
      <c r="A43" s="33"/>
      <c r="B43" s="33"/>
      <c r="C43" s="33"/>
      <c r="D43" s="33"/>
      <c r="E43" s="33"/>
      <c r="F43" s="33"/>
      <c r="G43" s="33"/>
      <c r="H43" s="33"/>
      <c r="I43" s="96"/>
      <c r="J43" s="96"/>
      <c r="K43" s="96"/>
      <c r="L43" s="96"/>
      <c r="M43" s="96"/>
      <c r="N43" s="96"/>
      <c r="O43" s="96"/>
      <c r="P43" s="96"/>
      <c r="Q43" s="35"/>
      <c r="R43" s="35"/>
      <c r="S43" s="33"/>
      <c r="T43" s="33"/>
      <c r="U43" s="33"/>
      <c r="V43" s="33"/>
      <c r="W43" s="33"/>
      <c r="X43" s="33"/>
      <c r="Y43" s="33"/>
      <c r="Z43" s="96"/>
      <c r="AA43" s="96"/>
      <c r="AB43" s="96"/>
      <c r="AC43" s="96"/>
      <c r="AD43" s="98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zoomScalePageLayoutView="55" workbookViewId="0">
      <pane xSplit="1" ySplit="4" topLeftCell="I5" activePane="bottomRight" state="frozen"/>
      <selection pane="topRight" activeCell="B1" sqref="B1"/>
      <selection pane="bottomLeft" activeCell="A14" sqref="A14"/>
      <selection pane="bottomRight" activeCell="AH7" sqref="AH7"/>
    </sheetView>
  </sheetViews>
  <sheetFormatPr defaultColWidth="8.69140625" defaultRowHeight="20.25" customHeight="1" x14ac:dyDescent="0.45"/>
  <cols>
    <col min="1" max="1" width="32.3046875" customWidth="1"/>
    <col min="2" max="32" width="8.3046875" customWidth="1"/>
    <col min="33" max="33" width="8.3046875" style="21" customWidth="1"/>
  </cols>
  <sheetData>
    <row r="1" spans="1:34" ht="20.25" customHeight="1" x14ac:dyDescent="0.45">
      <c r="A1" s="1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47"/>
      <c r="AH1" s="2"/>
    </row>
    <row r="2" spans="1:34" ht="20.25" customHeight="1" x14ac:dyDescent="0.45">
      <c r="A2" s="1">
        <v>43891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47"/>
      <c r="AH2" s="2"/>
    </row>
    <row r="3" spans="1:34" ht="20.25" customHeight="1" x14ac:dyDescent="0.45">
      <c r="A3" s="3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2"/>
      <c r="AA3" s="92"/>
      <c r="AB3" s="52"/>
      <c r="AC3" s="52"/>
      <c r="AD3" s="52"/>
      <c r="AE3" s="52"/>
      <c r="AF3" s="52"/>
      <c r="AG3" s="31"/>
      <c r="AH3" s="2"/>
    </row>
    <row r="4" spans="1:34" ht="20.25" customHeight="1" x14ac:dyDescent="0.45">
      <c r="A4" s="7"/>
      <c r="B4" s="56">
        <v>1</v>
      </c>
      <c r="C4" s="56">
        <v>2</v>
      </c>
      <c r="D4" s="56">
        <v>3</v>
      </c>
      <c r="E4" s="56">
        <v>4</v>
      </c>
      <c r="F4" s="56">
        <v>5</v>
      </c>
      <c r="G4" s="56">
        <v>6</v>
      </c>
      <c r="H4" s="56">
        <v>7</v>
      </c>
      <c r="I4" s="56">
        <v>8</v>
      </c>
      <c r="J4" s="56">
        <v>9</v>
      </c>
      <c r="K4" s="56">
        <v>10</v>
      </c>
      <c r="L4" s="56">
        <v>11</v>
      </c>
      <c r="M4" s="56">
        <v>12</v>
      </c>
      <c r="N4" s="56">
        <v>13</v>
      </c>
      <c r="O4" s="56">
        <v>14</v>
      </c>
      <c r="P4" s="56">
        <v>15</v>
      </c>
      <c r="Q4" s="57">
        <v>16</v>
      </c>
      <c r="R4" s="57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7">
        <v>25</v>
      </c>
      <c r="AA4" s="57">
        <v>26</v>
      </c>
      <c r="AB4" s="57">
        <v>27</v>
      </c>
      <c r="AC4" s="57">
        <v>28</v>
      </c>
      <c r="AD4" s="57">
        <v>29</v>
      </c>
      <c r="AE4" s="57">
        <v>30</v>
      </c>
      <c r="AF4" s="57">
        <v>31</v>
      </c>
      <c r="AG4" s="100"/>
      <c r="AH4" s="2"/>
    </row>
    <row r="5" spans="1:34" ht="20.25" customHeight="1" x14ac:dyDescent="0.45">
      <c r="A5" s="8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93"/>
      <c r="AH5" s="3"/>
    </row>
    <row r="6" spans="1:34" ht="20.25" customHeight="1" x14ac:dyDescent="0.45">
      <c r="A6" s="7" t="s">
        <v>1</v>
      </c>
      <c r="B6" s="138">
        <v>4.0002250000000004</v>
      </c>
      <c r="C6" s="138">
        <v>3.9756480000000001</v>
      </c>
      <c r="D6" s="138">
        <v>3.6221869999999998</v>
      </c>
      <c r="E6" s="138">
        <v>3.9709569999999998</v>
      </c>
      <c r="F6" s="138">
        <v>3.984524</v>
      </c>
      <c r="G6" s="138">
        <v>3.9696310000000001</v>
      </c>
      <c r="H6" s="138">
        <v>3.9938129999999998</v>
      </c>
      <c r="I6" s="138">
        <v>3.8852899999999999</v>
      </c>
      <c r="J6" s="138">
        <v>3.493824</v>
      </c>
      <c r="K6" s="138">
        <v>3.6491090000000002</v>
      </c>
      <c r="L6" s="138">
        <v>4.0635159999999999</v>
      </c>
      <c r="M6" s="138">
        <v>4.0644470000000004</v>
      </c>
      <c r="N6" s="138">
        <v>4.089639</v>
      </c>
      <c r="O6" s="138">
        <v>4.0406170000000001</v>
      </c>
      <c r="P6" s="138">
        <v>4.0617809999999999</v>
      </c>
      <c r="Q6" s="138">
        <v>4.0801090000000002</v>
      </c>
      <c r="R6" s="138">
        <v>4.5210150000000002</v>
      </c>
      <c r="S6" s="138">
        <v>4.0640559999999999</v>
      </c>
      <c r="T6" s="138">
        <v>4.0842169999999998</v>
      </c>
      <c r="U6" s="138">
        <v>4.076524</v>
      </c>
      <c r="V6" s="138">
        <v>3.932026</v>
      </c>
      <c r="W6" s="138">
        <v>3.9237519999999999</v>
      </c>
      <c r="X6" s="138">
        <v>3.9224700000000001</v>
      </c>
      <c r="Y6" s="138">
        <v>2.79271</v>
      </c>
      <c r="Z6" s="138">
        <v>2.1730399999999999</v>
      </c>
      <c r="AA6" s="138">
        <v>2.5195620000000001</v>
      </c>
      <c r="AB6" s="138">
        <v>2.1583739999999998</v>
      </c>
      <c r="AC6" s="138">
        <v>2.3354339999999998</v>
      </c>
      <c r="AD6" s="138">
        <v>2.1881759999999999</v>
      </c>
      <c r="AE6" s="138">
        <v>2.087879</v>
      </c>
      <c r="AF6" s="138">
        <v>2.2195659999999999</v>
      </c>
      <c r="AG6" s="25"/>
      <c r="AH6" s="5"/>
    </row>
    <row r="7" spans="1:34" ht="20.25" customHeight="1" x14ac:dyDescent="0.45">
      <c r="A7" s="7" t="s">
        <v>2</v>
      </c>
      <c r="B7" s="138">
        <v>9.8322594999999993</v>
      </c>
      <c r="C7" s="138">
        <v>11.024344750000001</v>
      </c>
      <c r="D7" s="138">
        <v>10.575467500000002</v>
      </c>
      <c r="E7" s="138">
        <v>11.580928249999998</v>
      </c>
      <c r="F7" s="138">
        <v>11.861575499999999</v>
      </c>
      <c r="G7" s="138">
        <v>10.898679249999999</v>
      </c>
      <c r="H7" s="138">
        <v>10.558625000000001</v>
      </c>
      <c r="I7" s="138">
        <v>10.67939975</v>
      </c>
      <c r="J7" s="138">
        <v>12.957057249999998</v>
      </c>
      <c r="K7" s="138">
        <v>10.788024999999999</v>
      </c>
      <c r="L7" s="138">
        <v>11.25356</v>
      </c>
      <c r="M7" s="138">
        <v>9.828145000000001</v>
      </c>
      <c r="N7" s="138">
        <v>10.01624425</v>
      </c>
      <c r="O7" s="138">
        <v>9.900881</v>
      </c>
      <c r="P7" s="138">
        <v>11.10187475</v>
      </c>
      <c r="Q7" s="138">
        <v>9.7930710000000012</v>
      </c>
      <c r="R7" s="138">
        <v>10.4504605</v>
      </c>
      <c r="S7" s="138">
        <v>10.79524625</v>
      </c>
      <c r="T7" s="138">
        <v>9.8434934999999992</v>
      </c>
      <c r="U7" s="138">
        <v>9.5048032499999984</v>
      </c>
      <c r="V7" s="138">
        <v>9.2271059999999991</v>
      </c>
      <c r="W7" s="138">
        <v>10.60768275</v>
      </c>
      <c r="X7" s="138">
        <v>9.6392077500000006</v>
      </c>
      <c r="Y7" s="138">
        <v>10.810079500000001</v>
      </c>
      <c r="Z7" s="138">
        <v>11.4212065</v>
      </c>
      <c r="AA7" s="138">
        <v>10.778507250000001</v>
      </c>
      <c r="AB7" s="138">
        <v>10.63902425</v>
      </c>
      <c r="AC7" s="138">
        <v>11.912812249999998</v>
      </c>
      <c r="AD7" s="138">
        <v>10.614802499999998</v>
      </c>
      <c r="AE7" s="138">
        <v>11.762480250000001</v>
      </c>
      <c r="AF7" s="138">
        <v>11.110632000000001</v>
      </c>
      <c r="AG7" s="25"/>
      <c r="AH7" s="12"/>
    </row>
    <row r="8" spans="1:34" ht="20.25" customHeight="1" x14ac:dyDescent="0.45">
      <c r="A8" s="7"/>
      <c r="B8" s="54">
        <f t="shared" ref="B8:AF8" si="0">SUM(B6:B7)</f>
        <v>13.8324845</v>
      </c>
      <c r="C8" s="54">
        <f t="shared" si="0"/>
        <v>14.999992750000001</v>
      </c>
      <c r="D8" s="54">
        <f t="shared" si="0"/>
        <v>14.197654500000002</v>
      </c>
      <c r="E8" s="54">
        <f t="shared" si="0"/>
        <v>15.551885249999998</v>
      </c>
      <c r="F8" s="54">
        <f t="shared" si="0"/>
        <v>15.846099499999999</v>
      </c>
      <c r="G8" s="54">
        <f t="shared" si="0"/>
        <v>14.868310249999999</v>
      </c>
      <c r="H8" s="54">
        <f t="shared" si="0"/>
        <v>14.552438</v>
      </c>
      <c r="I8" s="54">
        <f t="shared" si="0"/>
        <v>14.564689749999999</v>
      </c>
      <c r="J8" s="54">
        <f t="shared" si="0"/>
        <v>16.450881249999998</v>
      </c>
      <c r="K8" s="54">
        <f t="shared" si="0"/>
        <v>14.437134</v>
      </c>
      <c r="L8" s="54">
        <f t="shared" si="0"/>
        <v>15.317076</v>
      </c>
      <c r="M8" s="54">
        <f t="shared" si="0"/>
        <v>13.892592</v>
      </c>
      <c r="N8" s="54">
        <f t="shared" si="0"/>
        <v>14.10588325</v>
      </c>
      <c r="O8" s="54">
        <f t="shared" si="0"/>
        <v>13.941497999999999</v>
      </c>
      <c r="P8" s="54">
        <f t="shared" si="0"/>
        <v>15.16365575</v>
      </c>
      <c r="Q8" s="54">
        <f t="shared" si="0"/>
        <v>13.873180000000001</v>
      </c>
      <c r="R8" s="54">
        <f t="shared" si="0"/>
        <v>14.9714755</v>
      </c>
      <c r="S8" s="54">
        <f t="shared" si="0"/>
        <v>14.859302249999999</v>
      </c>
      <c r="T8" s="54">
        <f t="shared" si="0"/>
        <v>13.9277105</v>
      </c>
      <c r="U8" s="54">
        <f t="shared" si="0"/>
        <v>13.581327249999998</v>
      </c>
      <c r="V8" s="54">
        <f t="shared" si="0"/>
        <v>13.159132</v>
      </c>
      <c r="W8" s="54">
        <f t="shared" si="0"/>
        <v>14.531434750000001</v>
      </c>
      <c r="X8" s="54">
        <f t="shared" si="0"/>
        <v>13.561677750000001</v>
      </c>
      <c r="Y8" s="54">
        <f t="shared" si="0"/>
        <v>13.6027895</v>
      </c>
      <c r="Z8" s="54">
        <f t="shared" si="0"/>
        <v>13.594246500000001</v>
      </c>
      <c r="AA8" s="54">
        <f t="shared" si="0"/>
        <v>13.298069250000001</v>
      </c>
      <c r="AB8" s="54">
        <f t="shared" si="0"/>
        <v>12.797398250000001</v>
      </c>
      <c r="AC8" s="54">
        <f t="shared" si="0"/>
        <v>14.248246249999998</v>
      </c>
      <c r="AD8" s="54">
        <f t="shared" si="0"/>
        <v>12.802978499999998</v>
      </c>
      <c r="AE8" s="54">
        <f t="shared" si="0"/>
        <v>13.85035925</v>
      </c>
      <c r="AF8" s="54">
        <f t="shared" si="0"/>
        <v>13.330198000000001</v>
      </c>
      <c r="AG8" s="25">
        <f>AVERAGE(B8:AF8)</f>
        <v>14.248767750000001</v>
      </c>
      <c r="AH8" s="12"/>
    </row>
    <row r="9" spans="1:34" ht="20.25" customHeight="1" x14ac:dyDescent="0.45">
      <c r="A9" s="8" t="s">
        <v>3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25"/>
      <c r="AH9" s="12"/>
    </row>
    <row r="10" spans="1:34" ht="20.25" customHeight="1" x14ac:dyDescent="0.45">
      <c r="A10" s="7" t="s">
        <v>18</v>
      </c>
      <c r="B10" s="94"/>
      <c r="C10" s="94"/>
      <c r="D10" s="94"/>
      <c r="E10" s="94"/>
      <c r="F10" s="94"/>
      <c r="G10" s="94"/>
      <c r="H10" s="94"/>
      <c r="I10" s="94"/>
      <c r="J10" s="60"/>
      <c r="K10" s="53"/>
      <c r="L10" s="60"/>
      <c r="M10" s="60"/>
      <c r="N10" s="60"/>
      <c r="O10" s="60"/>
      <c r="P10" s="60"/>
      <c r="Q10" s="60"/>
      <c r="R10" s="60"/>
      <c r="S10" s="53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25"/>
      <c r="AH10" s="12"/>
    </row>
    <row r="11" spans="1:34" ht="20.25" customHeight="1" x14ac:dyDescent="0.45">
      <c r="A11" s="6" t="s">
        <v>26</v>
      </c>
      <c r="B11" s="60"/>
      <c r="C11" s="60"/>
      <c r="D11" s="60"/>
      <c r="E11" s="60"/>
      <c r="F11" s="60"/>
      <c r="G11" s="60"/>
      <c r="H11" s="60"/>
      <c r="I11" s="60"/>
      <c r="J11" s="60"/>
      <c r="K11" s="53"/>
      <c r="L11" s="60"/>
      <c r="M11" s="60"/>
      <c r="N11" s="60"/>
      <c r="O11" s="60"/>
      <c r="P11" s="60"/>
      <c r="Q11" s="60"/>
      <c r="R11" s="60"/>
      <c r="S11" s="53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25"/>
      <c r="AH11" s="12"/>
    </row>
    <row r="12" spans="1:34" ht="20.25" customHeight="1" x14ac:dyDescent="0.45">
      <c r="A12" s="7" t="s">
        <v>5</v>
      </c>
      <c r="B12" s="60"/>
      <c r="C12" s="60"/>
      <c r="D12" s="60"/>
      <c r="E12" s="60"/>
      <c r="F12" s="60"/>
      <c r="G12" s="60"/>
      <c r="H12" s="60"/>
      <c r="I12" s="60"/>
      <c r="J12" s="60"/>
      <c r="K12" s="53"/>
      <c r="L12" s="60"/>
      <c r="M12" s="60"/>
      <c r="N12" s="60"/>
      <c r="O12" s="60"/>
      <c r="P12" s="60"/>
      <c r="Q12" s="60"/>
      <c r="R12" s="60"/>
      <c r="S12" s="53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5"/>
      <c r="AH12" s="12"/>
    </row>
    <row r="13" spans="1:34" ht="20.25" customHeight="1" x14ac:dyDescent="0.45">
      <c r="A13" s="7" t="s">
        <v>6</v>
      </c>
      <c r="B13" s="60"/>
      <c r="C13" s="60"/>
      <c r="D13" s="60"/>
      <c r="E13" s="60"/>
      <c r="F13" s="60"/>
      <c r="G13" s="60"/>
      <c r="H13" s="60"/>
      <c r="I13" s="60"/>
      <c r="J13" s="60"/>
      <c r="K13" s="53"/>
      <c r="L13" s="60"/>
      <c r="M13" s="60"/>
      <c r="N13" s="60"/>
      <c r="O13" s="60"/>
      <c r="P13" s="60"/>
      <c r="Q13" s="60"/>
      <c r="R13" s="60"/>
      <c r="S13" s="53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5"/>
      <c r="AH13" s="12"/>
    </row>
    <row r="14" spans="1:34" ht="20.25" customHeight="1" x14ac:dyDescent="0.45">
      <c r="A14" s="7" t="s">
        <v>7</v>
      </c>
      <c r="B14" s="60"/>
      <c r="C14" s="60"/>
      <c r="D14" s="60"/>
      <c r="E14" s="60"/>
      <c r="F14" s="60"/>
      <c r="G14" s="60"/>
      <c r="H14" s="60"/>
      <c r="I14" s="60"/>
      <c r="J14" s="60"/>
      <c r="K14" s="53"/>
      <c r="L14" s="60"/>
      <c r="M14" s="60"/>
      <c r="N14" s="60"/>
      <c r="O14" s="60"/>
      <c r="P14" s="60"/>
      <c r="Q14" s="60"/>
      <c r="R14" s="60"/>
      <c r="S14" s="53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25"/>
      <c r="AH14" s="12"/>
    </row>
    <row r="15" spans="1:34" ht="20.25" customHeight="1" x14ac:dyDescent="0.45">
      <c r="A15" s="7"/>
      <c r="B15" s="54">
        <f t="shared" ref="B15:AF15" si="1">SUM(B10:B14)</f>
        <v>0</v>
      </c>
      <c r="C15" s="54">
        <f t="shared" si="1"/>
        <v>0</v>
      </c>
      <c r="D15" s="54">
        <f t="shared" si="1"/>
        <v>0</v>
      </c>
      <c r="E15" s="54">
        <f t="shared" si="1"/>
        <v>0</v>
      </c>
      <c r="F15" s="54">
        <f t="shared" si="1"/>
        <v>0</v>
      </c>
      <c r="G15" s="54">
        <f t="shared" si="1"/>
        <v>0</v>
      </c>
      <c r="H15" s="54">
        <f t="shared" si="1"/>
        <v>0</v>
      </c>
      <c r="I15" s="54">
        <f t="shared" si="1"/>
        <v>0</v>
      </c>
      <c r="J15" s="54">
        <f t="shared" si="1"/>
        <v>0</v>
      </c>
      <c r="K15" s="54">
        <f t="shared" si="1"/>
        <v>0</v>
      </c>
      <c r="L15" s="54">
        <f t="shared" si="1"/>
        <v>0</v>
      </c>
      <c r="M15" s="54">
        <f t="shared" si="1"/>
        <v>0</v>
      </c>
      <c r="N15" s="54">
        <f t="shared" si="1"/>
        <v>0</v>
      </c>
      <c r="O15" s="54">
        <f t="shared" si="1"/>
        <v>0</v>
      </c>
      <c r="P15" s="54">
        <f t="shared" si="1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1"/>
        <v>0</v>
      </c>
      <c r="W15" s="54">
        <f t="shared" si="1"/>
        <v>0</v>
      </c>
      <c r="X15" s="54">
        <f t="shared" si="1"/>
        <v>0</v>
      </c>
      <c r="Y15" s="54">
        <f t="shared" si="1"/>
        <v>0</v>
      </c>
      <c r="Z15" s="54">
        <f t="shared" si="1"/>
        <v>0</v>
      </c>
      <c r="AA15" s="54">
        <f t="shared" si="1"/>
        <v>0</v>
      </c>
      <c r="AB15" s="54">
        <f t="shared" si="1"/>
        <v>0</v>
      </c>
      <c r="AC15" s="54">
        <f t="shared" si="1"/>
        <v>0</v>
      </c>
      <c r="AD15" s="54">
        <f t="shared" si="1"/>
        <v>0</v>
      </c>
      <c r="AE15" s="54">
        <f t="shared" si="1"/>
        <v>0</v>
      </c>
      <c r="AF15" s="54">
        <f t="shared" si="1"/>
        <v>0</v>
      </c>
      <c r="AG15" s="25">
        <f>AVERAGE(B15:AF15)</f>
        <v>0</v>
      </c>
      <c r="AH15" s="12"/>
    </row>
    <row r="16" spans="1:34" ht="20.25" customHeight="1" x14ac:dyDescent="0.45">
      <c r="A16" s="13" t="s">
        <v>31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25"/>
      <c r="AH16" s="12"/>
    </row>
    <row r="17" spans="1:34" ht="20.25" customHeight="1" x14ac:dyDescent="0.45">
      <c r="A17" s="11" t="s">
        <v>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25"/>
      <c r="AH17" s="12"/>
    </row>
    <row r="18" spans="1:34" ht="20.25" customHeight="1" x14ac:dyDescent="0.45">
      <c r="A18" s="11" t="s">
        <v>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25"/>
      <c r="AH18" s="12"/>
    </row>
    <row r="19" spans="1:34" ht="20.25" customHeight="1" x14ac:dyDescent="0.45">
      <c r="A19" s="11" t="s">
        <v>23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25"/>
      <c r="AH19" s="12"/>
    </row>
    <row r="20" spans="1:34" ht="20.25" customHeight="1" x14ac:dyDescent="0.45">
      <c r="A20" s="11" t="s">
        <v>22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25"/>
      <c r="AH20" s="12"/>
    </row>
    <row r="21" spans="1:34" ht="20.25" customHeight="1" x14ac:dyDescent="0.45">
      <c r="A21" s="11" t="s">
        <v>24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25"/>
      <c r="AH21" s="12"/>
    </row>
    <row r="22" spans="1:34" ht="20.25" customHeight="1" x14ac:dyDescent="0.45">
      <c r="A22" s="11" t="s">
        <v>25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25"/>
      <c r="AH22" s="12"/>
    </row>
    <row r="23" spans="1:34" ht="20.25" customHeight="1" x14ac:dyDescent="0.45">
      <c r="A23" s="11" t="s">
        <v>17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25"/>
      <c r="AH23" s="8"/>
    </row>
    <row r="24" spans="1:34" ht="20.25" customHeight="1" x14ac:dyDescent="0.45">
      <c r="A24" s="11" t="s">
        <v>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25"/>
      <c r="AH24" s="12"/>
    </row>
    <row r="25" spans="1:34" ht="20.25" customHeight="1" x14ac:dyDescent="0.45">
      <c r="A25" s="11" t="s">
        <v>10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25"/>
      <c r="AH25" s="12"/>
    </row>
    <row r="26" spans="1:34" ht="20.25" customHeight="1" x14ac:dyDescent="0.45">
      <c r="A26" s="11" t="s">
        <v>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25"/>
      <c r="AH26" s="12"/>
    </row>
    <row r="27" spans="1:34" ht="20.25" customHeight="1" x14ac:dyDescent="0.45">
      <c r="A27" s="7"/>
      <c r="B27" s="54">
        <f t="shared" ref="B27:AF27" si="2">SUM(B17+B23+B24+B25+B26)</f>
        <v>0</v>
      </c>
      <c r="C27" s="54">
        <f t="shared" si="2"/>
        <v>0</v>
      </c>
      <c r="D27" s="54">
        <f t="shared" si="2"/>
        <v>0</v>
      </c>
      <c r="E27" s="54">
        <f t="shared" si="2"/>
        <v>0</v>
      </c>
      <c r="F27" s="54">
        <f t="shared" si="2"/>
        <v>0</v>
      </c>
      <c r="G27" s="54">
        <f t="shared" si="2"/>
        <v>0</v>
      </c>
      <c r="H27" s="54">
        <f t="shared" si="2"/>
        <v>0</v>
      </c>
      <c r="I27" s="54">
        <f t="shared" si="2"/>
        <v>0</v>
      </c>
      <c r="J27" s="54">
        <f t="shared" si="2"/>
        <v>0</v>
      </c>
      <c r="K27" s="54">
        <f t="shared" si="2"/>
        <v>0</v>
      </c>
      <c r="L27" s="54">
        <f t="shared" si="2"/>
        <v>0</v>
      </c>
      <c r="M27" s="54">
        <f t="shared" si="2"/>
        <v>0</v>
      </c>
      <c r="N27" s="54">
        <f t="shared" si="2"/>
        <v>0</v>
      </c>
      <c r="O27" s="54">
        <f t="shared" si="2"/>
        <v>0</v>
      </c>
      <c r="P27" s="54">
        <f t="shared" si="2"/>
        <v>0</v>
      </c>
      <c r="Q27" s="54">
        <f t="shared" si="2"/>
        <v>0</v>
      </c>
      <c r="R27" s="54">
        <f t="shared" si="2"/>
        <v>0</v>
      </c>
      <c r="S27" s="54">
        <f t="shared" si="2"/>
        <v>0</v>
      </c>
      <c r="T27" s="54">
        <f t="shared" si="2"/>
        <v>0</v>
      </c>
      <c r="U27" s="54">
        <f t="shared" si="2"/>
        <v>0</v>
      </c>
      <c r="V27" s="54">
        <f t="shared" si="2"/>
        <v>0</v>
      </c>
      <c r="W27" s="54">
        <f t="shared" si="2"/>
        <v>0</v>
      </c>
      <c r="X27" s="54">
        <f t="shared" si="2"/>
        <v>0</v>
      </c>
      <c r="Y27" s="54">
        <f t="shared" si="2"/>
        <v>0</v>
      </c>
      <c r="Z27" s="54">
        <f t="shared" si="2"/>
        <v>0</v>
      </c>
      <c r="AA27" s="54">
        <f t="shared" si="2"/>
        <v>0</v>
      </c>
      <c r="AB27" s="54">
        <f t="shared" si="2"/>
        <v>0</v>
      </c>
      <c r="AC27" s="54">
        <f t="shared" si="2"/>
        <v>0</v>
      </c>
      <c r="AD27" s="54">
        <f t="shared" si="2"/>
        <v>0</v>
      </c>
      <c r="AE27" s="54">
        <f t="shared" si="2"/>
        <v>0</v>
      </c>
      <c r="AF27" s="54">
        <f t="shared" si="2"/>
        <v>0</v>
      </c>
      <c r="AG27" s="25">
        <f>AVERAGE(B27:AF27)</f>
        <v>0</v>
      </c>
      <c r="AH27" s="12"/>
    </row>
    <row r="28" spans="1:34" ht="20.25" customHeight="1" x14ac:dyDescent="0.45">
      <c r="A28" s="8" t="s">
        <v>11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25"/>
      <c r="AH28" s="12"/>
    </row>
    <row r="29" spans="1:34" ht="20.25" customHeight="1" x14ac:dyDescent="0.45">
      <c r="A29" s="7" t="s">
        <v>12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4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25"/>
      <c r="AH29" s="12"/>
    </row>
    <row r="30" spans="1:34" ht="20.25" customHeight="1" x14ac:dyDescent="0.45">
      <c r="A30" s="7" t="s">
        <v>29</v>
      </c>
      <c r="B30" s="10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25">
        <f>SUM(B30:AF30)</f>
        <v>0</v>
      </c>
      <c r="AH30" s="12"/>
    </row>
    <row r="31" spans="1:34" ht="20.25" customHeight="1" x14ac:dyDescent="0.45">
      <c r="A31" s="7" t="s">
        <v>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25"/>
      <c r="AH31" s="12"/>
    </row>
    <row r="32" spans="1:34" ht="20.25" customHeight="1" x14ac:dyDescent="0.45">
      <c r="A32" s="7" t="s">
        <v>13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25"/>
      <c r="AH32" s="12"/>
    </row>
    <row r="33" spans="1:34" ht="20.25" customHeight="1" x14ac:dyDescent="0.45">
      <c r="A33" s="7" t="s">
        <v>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25"/>
      <c r="AH33" s="12"/>
    </row>
    <row r="34" spans="1:34" ht="20.25" customHeight="1" x14ac:dyDescent="0.45">
      <c r="A34" s="7"/>
      <c r="B34" s="54">
        <f t="shared" ref="B34:H34" si="3">SUM(B29:B33)</f>
        <v>0</v>
      </c>
      <c r="C34" s="54">
        <f t="shared" si="3"/>
        <v>0</v>
      </c>
      <c r="D34" s="54">
        <f t="shared" si="3"/>
        <v>0</v>
      </c>
      <c r="E34" s="54">
        <f t="shared" si="3"/>
        <v>0</v>
      </c>
      <c r="F34" s="54">
        <f t="shared" si="3"/>
        <v>0</v>
      </c>
      <c r="G34" s="54">
        <f t="shared" si="3"/>
        <v>0</v>
      </c>
      <c r="H34" s="54">
        <f t="shared" si="3"/>
        <v>0</v>
      </c>
      <c r="I34" s="54">
        <v>0</v>
      </c>
      <c r="J34" s="54">
        <f t="shared" ref="J34:AF34" si="4">SUM(J29:J33)</f>
        <v>0</v>
      </c>
      <c r="K34" s="54">
        <f t="shared" si="4"/>
        <v>0</v>
      </c>
      <c r="L34" s="54">
        <f t="shared" si="4"/>
        <v>0</v>
      </c>
      <c r="M34" s="54">
        <f t="shared" si="4"/>
        <v>0</v>
      </c>
      <c r="N34" s="54">
        <f t="shared" si="4"/>
        <v>0</v>
      </c>
      <c r="O34" s="54">
        <f t="shared" si="4"/>
        <v>0</v>
      </c>
      <c r="P34" s="54">
        <f t="shared" si="4"/>
        <v>0</v>
      </c>
      <c r="Q34" s="54">
        <f t="shared" si="4"/>
        <v>0</v>
      </c>
      <c r="R34" s="54">
        <f t="shared" si="4"/>
        <v>0</v>
      </c>
      <c r="S34" s="54">
        <f t="shared" si="4"/>
        <v>0</v>
      </c>
      <c r="T34" s="54">
        <f t="shared" si="4"/>
        <v>0</v>
      </c>
      <c r="U34" s="54">
        <f t="shared" si="4"/>
        <v>0</v>
      </c>
      <c r="V34" s="54">
        <f t="shared" si="4"/>
        <v>0</v>
      </c>
      <c r="W34" s="54">
        <f t="shared" si="4"/>
        <v>0</v>
      </c>
      <c r="X34" s="54">
        <f t="shared" si="4"/>
        <v>0</v>
      </c>
      <c r="Y34" s="54">
        <f t="shared" si="4"/>
        <v>0</v>
      </c>
      <c r="Z34" s="54">
        <f t="shared" si="4"/>
        <v>0</v>
      </c>
      <c r="AA34" s="54">
        <f t="shared" si="4"/>
        <v>0</v>
      </c>
      <c r="AB34" s="54">
        <f t="shared" si="4"/>
        <v>0</v>
      </c>
      <c r="AC34" s="54">
        <f t="shared" si="4"/>
        <v>0</v>
      </c>
      <c r="AD34" s="54">
        <f t="shared" si="4"/>
        <v>0</v>
      </c>
      <c r="AE34" s="54">
        <f t="shared" si="4"/>
        <v>0</v>
      </c>
      <c r="AF34" s="54">
        <f t="shared" si="4"/>
        <v>0</v>
      </c>
      <c r="AG34" s="25">
        <f>AVERAGE(B34:AF34)</f>
        <v>0</v>
      </c>
      <c r="AH34" s="8"/>
    </row>
    <row r="35" spans="1:34" ht="20.25" customHeight="1" x14ac:dyDescent="0.45">
      <c r="A35" s="8" t="s">
        <v>14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25"/>
      <c r="AH35" s="8"/>
    </row>
    <row r="36" spans="1:34" ht="20.25" customHeight="1" x14ac:dyDescent="0.45">
      <c r="A36" s="7" t="s">
        <v>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25" t="e">
        <f>AVERAGE(B36:AF36)</f>
        <v>#DIV/0!</v>
      </c>
      <c r="AH36" s="12"/>
    </row>
    <row r="37" spans="1:34" ht="20.25" customHeight="1" x14ac:dyDescent="0.45">
      <c r="A37" s="7" t="s">
        <v>15</v>
      </c>
      <c r="B37" s="54">
        <f t="shared" ref="B37:AF37" si="5">SUM(B8+B15+B27+B34+B36)</f>
        <v>13.8324845</v>
      </c>
      <c r="C37" s="54">
        <f t="shared" si="5"/>
        <v>14.999992750000001</v>
      </c>
      <c r="D37" s="54">
        <f t="shared" si="5"/>
        <v>14.197654500000002</v>
      </c>
      <c r="E37" s="54">
        <f t="shared" si="5"/>
        <v>15.551885249999998</v>
      </c>
      <c r="F37" s="54">
        <f t="shared" si="5"/>
        <v>15.846099499999999</v>
      </c>
      <c r="G37" s="54">
        <f t="shared" si="5"/>
        <v>14.868310249999999</v>
      </c>
      <c r="H37" s="54">
        <f t="shared" si="5"/>
        <v>14.552438</v>
      </c>
      <c r="I37" s="54">
        <f t="shared" si="5"/>
        <v>14.564689749999999</v>
      </c>
      <c r="J37" s="54">
        <f t="shared" si="5"/>
        <v>16.450881249999998</v>
      </c>
      <c r="K37" s="54">
        <f t="shared" si="5"/>
        <v>14.437134</v>
      </c>
      <c r="L37" s="54">
        <f t="shared" si="5"/>
        <v>15.317076</v>
      </c>
      <c r="M37" s="54">
        <f t="shared" si="5"/>
        <v>13.892592</v>
      </c>
      <c r="N37" s="54">
        <f t="shared" si="5"/>
        <v>14.10588325</v>
      </c>
      <c r="O37" s="54">
        <f t="shared" si="5"/>
        <v>13.941497999999999</v>
      </c>
      <c r="P37" s="54">
        <f t="shared" si="5"/>
        <v>15.16365575</v>
      </c>
      <c r="Q37" s="54">
        <f t="shared" si="5"/>
        <v>13.873180000000001</v>
      </c>
      <c r="R37" s="54">
        <f t="shared" si="5"/>
        <v>14.9714755</v>
      </c>
      <c r="S37" s="54">
        <f t="shared" si="5"/>
        <v>14.859302249999999</v>
      </c>
      <c r="T37" s="54">
        <f t="shared" si="5"/>
        <v>13.9277105</v>
      </c>
      <c r="U37" s="54">
        <f t="shared" si="5"/>
        <v>13.581327249999998</v>
      </c>
      <c r="V37" s="54">
        <f t="shared" si="5"/>
        <v>13.159132</v>
      </c>
      <c r="W37" s="54">
        <f t="shared" si="5"/>
        <v>14.531434750000001</v>
      </c>
      <c r="X37" s="54">
        <f t="shared" si="5"/>
        <v>13.561677750000001</v>
      </c>
      <c r="Y37" s="54">
        <f t="shared" si="5"/>
        <v>13.6027895</v>
      </c>
      <c r="Z37" s="54">
        <f t="shared" si="5"/>
        <v>13.594246500000001</v>
      </c>
      <c r="AA37" s="54">
        <f t="shared" si="5"/>
        <v>13.298069250000001</v>
      </c>
      <c r="AB37" s="54">
        <f t="shared" si="5"/>
        <v>12.797398250000001</v>
      </c>
      <c r="AC37" s="54">
        <f t="shared" si="5"/>
        <v>14.248246249999998</v>
      </c>
      <c r="AD37" s="54">
        <f t="shared" si="5"/>
        <v>12.802978499999998</v>
      </c>
      <c r="AE37" s="54">
        <f t="shared" si="5"/>
        <v>13.85035925</v>
      </c>
      <c r="AF37" s="54">
        <f t="shared" si="5"/>
        <v>13.330198000000001</v>
      </c>
      <c r="AG37" s="25"/>
      <c r="AH37" s="12"/>
    </row>
    <row r="38" spans="1:34" ht="20.25" customHeight="1" x14ac:dyDescent="0.45">
      <c r="A38" s="7" t="s">
        <v>16</v>
      </c>
      <c r="B38" s="54">
        <f t="shared" ref="B38:AF38" si="6">-SUM(B13+B14+B25+B26+B32+B33)</f>
        <v>0</v>
      </c>
      <c r="C38" s="54">
        <f t="shared" si="6"/>
        <v>0</v>
      </c>
      <c r="D38" s="54">
        <f t="shared" si="6"/>
        <v>0</v>
      </c>
      <c r="E38" s="54">
        <f t="shared" si="6"/>
        <v>0</v>
      </c>
      <c r="F38" s="54">
        <f t="shared" si="6"/>
        <v>0</v>
      </c>
      <c r="G38" s="54">
        <f t="shared" si="6"/>
        <v>0</v>
      </c>
      <c r="H38" s="54">
        <f t="shared" si="6"/>
        <v>0</v>
      </c>
      <c r="I38" s="54">
        <f t="shared" si="6"/>
        <v>0</v>
      </c>
      <c r="J38" s="54">
        <f t="shared" si="6"/>
        <v>0</v>
      </c>
      <c r="K38" s="54">
        <f t="shared" si="6"/>
        <v>0</v>
      </c>
      <c r="L38" s="54">
        <f t="shared" si="6"/>
        <v>0</v>
      </c>
      <c r="M38" s="54">
        <f t="shared" si="6"/>
        <v>0</v>
      </c>
      <c r="N38" s="54">
        <f t="shared" si="6"/>
        <v>0</v>
      </c>
      <c r="O38" s="54">
        <f t="shared" si="6"/>
        <v>0</v>
      </c>
      <c r="P38" s="54">
        <f t="shared" si="6"/>
        <v>0</v>
      </c>
      <c r="Q38" s="54">
        <f t="shared" si="6"/>
        <v>0</v>
      </c>
      <c r="R38" s="54">
        <f t="shared" si="6"/>
        <v>0</v>
      </c>
      <c r="S38" s="54">
        <f t="shared" si="6"/>
        <v>0</v>
      </c>
      <c r="T38" s="54">
        <f t="shared" si="6"/>
        <v>0</v>
      </c>
      <c r="U38" s="54">
        <f t="shared" si="6"/>
        <v>0</v>
      </c>
      <c r="V38" s="54">
        <f t="shared" si="6"/>
        <v>0</v>
      </c>
      <c r="W38" s="54">
        <f t="shared" si="6"/>
        <v>0</v>
      </c>
      <c r="X38" s="54">
        <f t="shared" si="6"/>
        <v>0</v>
      </c>
      <c r="Y38" s="54">
        <f t="shared" si="6"/>
        <v>0</v>
      </c>
      <c r="Z38" s="54">
        <f t="shared" si="6"/>
        <v>0</v>
      </c>
      <c r="AA38" s="54">
        <f t="shared" si="6"/>
        <v>0</v>
      </c>
      <c r="AB38" s="54">
        <f t="shared" si="6"/>
        <v>0</v>
      </c>
      <c r="AC38" s="54">
        <f t="shared" si="6"/>
        <v>0</v>
      </c>
      <c r="AD38" s="54">
        <f t="shared" si="6"/>
        <v>0</v>
      </c>
      <c r="AE38" s="54">
        <f t="shared" si="6"/>
        <v>0</v>
      </c>
      <c r="AF38" s="54">
        <f t="shared" si="6"/>
        <v>0</v>
      </c>
      <c r="AG38" s="25"/>
      <c r="AH38" s="12"/>
    </row>
    <row r="39" spans="1:34" ht="20.25" customHeight="1" x14ac:dyDescent="0.45">
      <c r="A39" s="8" t="s">
        <v>20</v>
      </c>
      <c r="B39" s="54">
        <f t="shared" ref="B39:AF39" si="7">SUM(B37:B38)</f>
        <v>13.8324845</v>
      </c>
      <c r="C39" s="54">
        <f t="shared" si="7"/>
        <v>14.999992750000001</v>
      </c>
      <c r="D39" s="54">
        <f t="shared" si="7"/>
        <v>14.197654500000002</v>
      </c>
      <c r="E39" s="54">
        <f t="shared" si="7"/>
        <v>15.551885249999998</v>
      </c>
      <c r="F39" s="54">
        <f t="shared" si="7"/>
        <v>15.846099499999999</v>
      </c>
      <c r="G39" s="54">
        <f t="shared" si="7"/>
        <v>14.868310249999999</v>
      </c>
      <c r="H39" s="54">
        <f t="shared" si="7"/>
        <v>14.552438</v>
      </c>
      <c r="I39" s="54">
        <f t="shared" si="7"/>
        <v>14.564689749999999</v>
      </c>
      <c r="J39" s="54">
        <f t="shared" si="7"/>
        <v>16.450881249999998</v>
      </c>
      <c r="K39" s="54">
        <f t="shared" si="7"/>
        <v>14.437134</v>
      </c>
      <c r="L39" s="54">
        <f t="shared" si="7"/>
        <v>15.317076</v>
      </c>
      <c r="M39" s="54">
        <f t="shared" si="7"/>
        <v>13.892592</v>
      </c>
      <c r="N39" s="54">
        <f t="shared" si="7"/>
        <v>14.10588325</v>
      </c>
      <c r="O39" s="54">
        <f t="shared" si="7"/>
        <v>13.941497999999999</v>
      </c>
      <c r="P39" s="54">
        <f t="shared" si="7"/>
        <v>15.16365575</v>
      </c>
      <c r="Q39" s="54">
        <f t="shared" si="7"/>
        <v>13.873180000000001</v>
      </c>
      <c r="R39" s="54">
        <f t="shared" si="7"/>
        <v>14.9714755</v>
      </c>
      <c r="S39" s="54">
        <f t="shared" si="7"/>
        <v>14.859302249999999</v>
      </c>
      <c r="T39" s="54">
        <f t="shared" si="7"/>
        <v>13.9277105</v>
      </c>
      <c r="U39" s="54">
        <f t="shared" si="7"/>
        <v>13.581327249999998</v>
      </c>
      <c r="V39" s="54">
        <f t="shared" si="7"/>
        <v>13.159132</v>
      </c>
      <c r="W39" s="54">
        <f t="shared" si="7"/>
        <v>14.531434750000001</v>
      </c>
      <c r="X39" s="54">
        <f t="shared" si="7"/>
        <v>13.561677750000001</v>
      </c>
      <c r="Y39" s="54">
        <f t="shared" si="7"/>
        <v>13.6027895</v>
      </c>
      <c r="Z39" s="54">
        <f t="shared" si="7"/>
        <v>13.594246500000001</v>
      </c>
      <c r="AA39" s="54">
        <f t="shared" si="7"/>
        <v>13.298069250000001</v>
      </c>
      <c r="AB39" s="54">
        <f t="shared" si="7"/>
        <v>12.797398250000001</v>
      </c>
      <c r="AC39" s="54">
        <f t="shared" si="7"/>
        <v>14.248246249999998</v>
      </c>
      <c r="AD39" s="54">
        <f t="shared" si="7"/>
        <v>12.802978499999998</v>
      </c>
      <c r="AE39" s="54">
        <f t="shared" si="7"/>
        <v>13.85035925</v>
      </c>
      <c r="AF39" s="54">
        <f t="shared" si="7"/>
        <v>13.330198000000001</v>
      </c>
      <c r="AG39" s="25">
        <f>AVERAGE(B39:AF39)</f>
        <v>14.248767750000001</v>
      </c>
      <c r="AH39" s="12"/>
    </row>
    <row r="40" spans="1:34" ht="20.25" customHeight="1" x14ac:dyDescent="0.45">
      <c r="A40" s="8"/>
      <c r="B40" s="18"/>
      <c r="C40" s="19"/>
      <c r="D40" s="19"/>
      <c r="E40" s="19"/>
      <c r="F40" s="19"/>
      <c r="G40" s="19"/>
      <c r="H40" s="15"/>
      <c r="I40" s="9"/>
      <c r="J40" s="9"/>
      <c r="K40" s="9"/>
      <c r="L40" s="9"/>
      <c r="M40" s="9"/>
      <c r="N40" s="9"/>
      <c r="O40" s="9"/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4"/>
      <c r="AH40" s="12"/>
    </row>
    <row r="41" spans="1:34" ht="20.25" customHeight="1" x14ac:dyDescent="0.45">
      <c r="A41" s="7"/>
      <c r="B41" s="11"/>
      <c r="C41" s="11"/>
      <c r="D41" s="11"/>
      <c r="E41" s="11"/>
      <c r="F41" s="11"/>
      <c r="G41" s="11"/>
      <c r="H41" s="11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1"/>
      <c r="T41" s="11"/>
      <c r="U41" s="11"/>
      <c r="V41" s="11"/>
      <c r="W41" s="11"/>
      <c r="X41" s="11"/>
      <c r="Y41" s="11"/>
      <c r="Z41" s="14"/>
      <c r="AA41" s="14"/>
      <c r="AB41" s="14"/>
      <c r="AC41" s="14"/>
      <c r="AD41" s="14"/>
      <c r="AE41" s="14"/>
      <c r="AF41" s="14"/>
      <c r="AG41" s="27"/>
    </row>
    <row r="42" spans="1:34" ht="20.25" customHeight="1" x14ac:dyDescent="0.45">
      <c r="A42" s="1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4"/>
      <c r="AH42" s="8"/>
    </row>
    <row r="43" spans="1:34" ht="20.25" customHeight="1" x14ac:dyDescent="0.4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26"/>
      <c r="AH43" s="12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zoomScale="55" zoomScaleNormal="55" zoomScalePageLayoutView="55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B7" sqref="B7:AE8"/>
    </sheetView>
  </sheetViews>
  <sheetFormatPr defaultColWidth="11.53515625" defaultRowHeight="20.25" customHeight="1" x14ac:dyDescent="0.45"/>
  <cols>
    <col min="1" max="1" width="32.69140625" style="12" customWidth="1"/>
    <col min="2" max="2" width="14.84375" style="12" customWidth="1"/>
    <col min="3" max="31" width="8.3046875" style="12" customWidth="1"/>
    <col min="32" max="32" width="8.3046875" style="21" customWidth="1"/>
    <col min="33" max="16384" width="11.53515625" style="12"/>
  </cols>
  <sheetData>
    <row r="1" spans="1:35" ht="20.25" customHeight="1" x14ac:dyDescent="0.45">
      <c r="A1" s="28" t="s">
        <v>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</row>
    <row r="2" spans="1:35" ht="20.25" customHeight="1" x14ac:dyDescent="0.45">
      <c r="A2" s="28">
        <v>43922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</row>
    <row r="3" spans="1:35" ht="20.25" customHeight="1" x14ac:dyDescent="0.45">
      <c r="A3" s="30" t="s">
        <v>19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64"/>
      <c r="AA3" s="35"/>
      <c r="AB3" s="64"/>
      <c r="AC3" s="64"/>
      <c r="AD3" s="64"/>
      <c r="AE3" s="64"/>
      <c r="AF3" s="109"/>
    </row>
    <row r="4" spans="1:35" ht="20.25" customHeight="1" x14ac:dyDescent="0.45">
      <c r="A4" s="3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105"/>
      <c r="AG4" s="19"/>
      <c r="AH4" s="19"/>
      <c r="AI4" s="19"/>
    </row>
    <row r="5" spans="1:35" ht="20.25" customHeight="1" x14ac:dyDescent="0.45">
      <c r="A5" s="33"/>
      <c r="B5" s="91">
        <v>1</v>
      </c>
      <c r="C5" s="91">
        <v>2</v>
      </c>
      <c r="D5" s="91">
        <v>3</v>
      </c>
      <c r="E5" s="91">
        <v>4</v>
      </c>
      <c r="F5" s="91">
        <v>5</v>
      </c>
      <c r="G5" s="91">
        <v>6</v>
      </c>
      <c r="H5" s="91">
        <v>7</v>
      </c>
      <c r="I5" s="91">
        <v>8</v>
      </c>
      <c r="J5" s="91">
        <v>9</v>
      </c>
      <c r="K5" s="91">
        <v>10</v>
      </c>
      <c r="L5" s="91">
        <v>11</v>
      </c>
      <c r="M5" s="91">
        <v>12</v>
      </c>
      <c r="N5" s="91">
        <v>13</v>
      </c>
      <c r="O5" s="91">
        <v>14</v>
      </c>
      <c r="P5" s="91">
        <v>15</v>
      </c>
      <c r="Q5" s="71">
        <v>16</v>
      </c>
      <c r="R5" s="71">
        <v>17</v>
      </c>
      <c r="S5" s="43">
        <v>18</v>
      </c>
      <c r="T5" s="43">
        <v>19</v>
      </c>
      <c r="U5" s="43">
        <v>20</v>
      </c>
      <c r="V5" s="43">
        <v>21</v>
      </c>
      <c r="W5" s="43">
        <v>22</v>
      </c>
      <c r="X5" s="43">
        <v>23</v>
      </c>
      <c r="Y5" s="43">
        <v>24</v>
      </c>
      <c r="Z5" s="71">
        <v>25</v>
      </c>
      <c r="AA5" s="71">
        <v>26</v>
      </c>
      <c r="AB5" s="71">
        <v>27</v>
      </c>
      <c r="AC5" s="71">
        <v>28</v>
      </c>
      <c r="AD5" s="71">
        <v>29</v>
      </c>
      <c r="AE5" s="71">
        <v>30</v>
      </c>
      <c r="AF5" s="100"/>
    </row>
    <row r="6" spans="1:35" ht="20.25" customHeight="1" x14ac:dyDescent="0.45">
      <c r="A6" s="34" t="s">
        <v>0</v>
      </c>
      <c r="B6" s="43"/>
      <c r="C6" s="43"/>
      <c r="D6" s="43"/>
      <c r="E6" s="43"/>
      <c r="F6" s="43"/>
      <c r="G6" s="43"/>
      <c r="H6" s="43"/>
      <c r="I6" s="44"/>
      <c r="J6" s="44"/>
      <c r="K6" s="44"/>
      <c r="L6" s="44"/>
      <c r="M6" s="44"/>
      <c r="N6" s="44"/>
      <c r="O6" s="44"/>
      <c r="P6" s="44"/>
      <c r="Q6" s="44"/>
      <c r="R6" s="44"/>
      <c r="S6" s="43"/>
      <c r="T6" s="43"/>
      <c r="U6" s="43"/>
      <c r="V6" s="43"/>
      <c r="W6" s="43"/>
      <c r="X6" s="43"/>
      <c r="Y6" s="43"/>
      <c r="Z6" s="44"/>
      <c r="AA6" s="44"/>
      <c r="AB6" s="44"/>
      <c r="AC6" s="44"/>
      <c r="AD6" s="44"/>
      <c r="AE6" s="44"/>
      <c r="AF6" s="93"/>
    </row>
    <row r="7" spans="1:35" ht="20.25" customHeight="1" x14ac:dyDescent="0.45">
      <c r="A7" s="33" t="s">
        <v>1</v>
      </c>
      <c r="B7" s="12">
        <v>2.2264240000000002</v>
      </c>
      <c r="C7" s="12">
        <v>2.1327850000000002</v>
      </c>
      <c r="D7" s="12">
        <v>2.0491060000000001</v>
      </c>
      <c r="E7" s="12">
        <v>2.103796</v>
      </c>
      <c r="F7" s="12">
        <v>2.0258940000000001</v>
      </c>
      <c r="G7" s="12">
        <v>1.989141</v>
      </c>
      <c r="H7" s="12">
        <v>2.066487</v>
      </c>
      <c r="I7" s="12">
        <v>2.03756</v>
      </c>
      <c r="J7" s="12">
        <v>2.076352</v>
      </c>
      <c r="K7" s="12">
        <v>2.0396420000000002</v>
      </c>
      <c r="L7" s="12">
        <v>2.0428060000000001</v>
      </c>
      <c r="M7" s="12">
        <v>1.3605529999999999</v>
      </c>
      <c r="N7" s="12">
        <v>0</v>
      </c>
      <c r="O7" s="12">
        <v>0.22800200000000001</v>
      </c>
      <c r="P7" s="12">
        <v>1.4368289999999999</v>
      </c>
      <c r="Q7" s="12">
        <v>2.032111</v>
      </c>
      <c r="R7" s="12">
        <v>2.0423179999999999</v>
      </c>
      <c r="S7" s="12">
        <v>2.0753430000000002</v>
      </c>
      <c r="T7" s="12">
        <v>2.0659429999999999</v>
      </c>
      <c r="U7" s="12">
        <v>1.9996640000000001</v>
      </c>
      <c r="V7" s="12">
        <v>2.0079229999999999</v>
      </c>
      <c r="W7" s="12">
        <v>2.1483889999999999</v>
      </c>
      <c r="X7" s="12">
        <v>2.088498</v>
      </c>
      <c r="Y7" s="12">
        <v>1.999714</v>
      </c>
      <c r="Z7" s="12">
        <v>2.0503179999999999</v>
      </c>
      <c r="AA7" s="12">
        <v>2.056759</v>
      </c>
      <c r="AB7" s="12">
        <v>2.0430380000000001</v>
      </c>
      <c r="AC7" s="12">
        <v>2.026993</v>
      </c>
      <c r="AD7" s="12">
        <v>2.0996450000000002</v>
      </c>
      <c r="AE7" s="12">
        <v>2.166903</v>
      </c>
      <c r="AF7" s="25"/>
    </row>
    <row r="8" spans="1:35" ht="20.25" customHeight="1" x14ac:dyDescent="0.45">
      <c r="A8" s="33" t="s">
        <v>2</v>
      </c>
      <c r="B8" s="12">
        <v>10.510501250000001</v>
      </c>
      <c r="C8" s="12">
        <v>11.721652000000002</v>
      </c>
      <c r="D8" s="12">
        <v>11.105144749999999</v>
      </c>
      <c r="E8" s="12">
        <v>11.767061</v>
      </c>
      <c r="F8" s="12">
        <v>12.35563625</v>
      </c>
      <c r="G8" s="12">
        <v>12.039568000000001</v>
      </c>
      <c r="H8" s="12">
        <v>11.84457825</v>
      </c>
      <c r="I8" s="12">
        <v>11.25463225</v>
      </c>
      <c r="J8" s="12">
        <v>10.980385249999999</v>
      </c>
      <c r="K8" s="12">
        <v>11.200909750000001</v>
      </c>
      <c r="L8" s="12">
        <v>11.501302999999998</v>
      </c>
      <c r="M8" s="12">
        <v>12.44850675</v>
      </c>
      <c r="N8" s="12">
        <v>13.330219750000001</v>
      </c>
      <c r="O8" s="12">
        <v>13.195338749999999</v>
      </c>
      <c r="P8" s="12">
        <v>12.56381</v>
      </c>
      <c r="Q8" s="12">
        <v>12.082667000000001</v>
      </c>
      <c r="R8" s="12">
        <v>10.403937999999998</v>
      </c>
      <c r="S8" s="12">
        <v>12.14041025</v>
      </c>
      <c r="T8" s="12">
        <v>12.085811</v>
      </c>
      <c r="U8" s="12">
        <v>11.998831250000002</v>
      </c>
      <c r="V8" s="12">
        <v>11.632938749999999</v>
      </c>
      <c r="W8" s="12">
        <v>9.7061399999999995</v>
      </c>
      <c r="X8" s="12">
        <v>11.538952</v>
      </c>
      <c r="Y8" s="12">
        <v>11.39172625</v>
      </c>
      <c r="Z8" s="12">
        <v>11.641101750000001</v>
      </c>
      <c r="AA8" s="12">
        <v>10.67061225</v>
      </c>
      <c r="AB8" s="12">
        <v>11.66686775</v>
      </c>
      <c r="AC8" s="12">
        <v>11.435190499999999</v>
      </c>
      <c r="AD8" s="12">
        <v>11.564032249999999</v>
      </c>
      <c r="AE8" s="12">
        <v>11.530924000000001</v>
      </c>
      <c r="AF8" s="25"/>
    </row>
    <row r="9" spans="1:35" ht="20.25" customHeight="1" x14ac:dyDescent="0.45">
      <c r="A9" s="33"/>
      <c r="B9" s="54">
        <f t="shared" ref="B9:AE9" si="0">SUM(B7:B8)</f>
        <v>12.736925250000001</v>
      </c>
      <c r="C9" s="54">
        <f t="shared" si="0"/>
        <v>13.854437000000003</v>
      </c>
      <c r="D9" s="54">
        <f t="shared" si="0"/>
        <v>13.154250749999999</v>
      </c>
      <c r="E9" s="54">
        <f t="shared" si="0"/>
        <v>13.870857000000001</v>
      </c>
      <c r="F9" s="54">
        <f t="shared" si="0"/>
        <v>14.381530250000001</v>
      </c>
      <c r="G9" s="54">
        <f t="shared" si="0"/>
        <v>14.028709000000001</v>
      </c>
      <c r="H9" s="54">
        <f t="shared" si="0"/>
        <v>13.91106525</v>
      </c>
      <c r="I9" s="54">
        <f t="shared" si="0"/>
        <v>13.292192249999999</v>
      </c>
      <c r="J9" s="54">
        <f t="shared" si="0"/>
        <v>13.056737249999999</v>
      </c>
      <c r="K9" s="54">
        <f t="shared" si="0"/>
        <v>13.240551750000002</v>
      </c>
      <c r="L9" s="54">
        <f t="shared" si="0"/>
        <v>13.544108999999999</v>
      </c>
      <c r="M9" s="54">
        <f t="shared" si="0"/>
        <v>13.809059749999999</v>
      </c>
      <c r="N9" s="54">
        <f t="shared" si="0"/>
        <v>13.330219750000001</v>
      </c>
      <c r="O9" s="54">
        <f t="shared" si="0"/>
        <v>13.423340749999999</v>
      </c>
      <c r="P9" s="54">
        <f t="shared" si="0"/>
        <v>14.000639</v>
      </c>
      <c r="Q9" s="54">
        <f t="shared" si="0"/>
        <v>14.114778000000001</v>
      </c>
      <c r="R9" s="54">
        <f t="shared" si="0"/>
        <v>12.446255999999998</v>
      </c>
      <c r="S9" s="54">
        <f t="shared" si="0"/>
        <v>14.215753250000001</v>
      </c>
      <c r="T9" s="54">
        <f t="shared" si="0"/>
        <v>14.151754</v>
      </c>
      <c r="U9" s="54">
        <f t="shared" si="0"/>
        <v>13.998495250000001</v>
      </c>
      <c r="V9" s="54">
        <f t="shared" si="0"/>
        <v>13.640861749999999</v>
      </c>
      <c r="W9" s="54">
        <f t="shared" si="0"/>
        <v>11.854528999999999</v>
      </c>
      <c r="X9" s="54">
        <f t="shared" si="0"/>
        <v>13.62745</v>
      </c>
      <c r="Y9" s="54">
        <f t="shared" si="0"/>
        <v>13.391440249999999</v>
      </c>
      <c r="Z9" s="54">
        <f t="shared" si="0"/>
        <v>13.691419750000001</v>
      </c>
      <c r="AA9" s="54">
        <f t="shared" si="0"/>
        <v>12.727371249999999</v>
      </c>
      <c r="AB9" s="54">
        <f t="shared" si="0"/>
        <v>13.709905750000001</v>
      </c>
      <c r="AC9" s="54">
        <f t="shared" si="0"/>
        <v>13.462183499999998</v>
      </c>
      <c r="AD9" s="54">
        <f t="shared" si="0"/>
        <v>13.663677249999999</v>
      </c>
      <c r="AE9" s="54">
        <f t="shared" si="0"/>
        <v>13.697827</v>
      </c>
      <c r="AF9" s="25">
        <f>AVERAGE(B9:AE9)</f>
        <v>13.534277533333334</v>
      </c>
    </row>
    <row r="10" spans="1:35" ht="20.25" customHeight="1" x14ac:dyDescent="0.45">
      <c r="A10" s="34" t="s">
        <v>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25"/>
    </row>
    <row r="11" spans="1:35" ht="20.25" customHeight="1" x14ac:dyDescent="0.45">
      <c r="A11" s="33" t="s">
        <v>18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25"/>
    </row>
    <row r="12" spans="1:35" ht="20.25" customHeight="1" x14ac:dyDescent="0.45">
      <c r="A12" s="35" t="s">
        <v>26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25"/>
    </row>
    <row r="13" spans="1:35" ht="20.25" customHeight="1" x14ac:dyDescent="0.45">
      <c r="A13" s="33" t="s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25"/>
    </row>
    <row r="14" spans="1:35" ht="20.25" customHeight="1" x14ac:dyDescent="0.45">
      <c r="A14" s="33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25"/>
    </row>
    <row r="15" spans="1:35" ht="20.25" customHeight="1" x14ac:dyDescent="0.45">
      <c r="A15" s="33" t="s">
        <v>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25"/>
    </row>
    <row r="16" spans="1:35" ht="20.25" customHeight="1" x14ac:dyDescent="0.45">
      <c r="A16" s="33"/>
      <c r="B16" s="54">
        <f t="shared" ref="B16:AE16" si="1">SUM(B11:B15)</f>
        <v>0</v>
      </c>
      <c r="C16" s="54">
        <f t="shared" si="1"/>
        <v>0</v>
      </c>
      <c r="D16" s="54">
        <f t="shared" si="1"/>
        <v>0</v>
      </c>
      <c r="E16" s="54">
        <f t="shared" si="1"/>
        <v>0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4">
        <f t="shared" si="1"/>
        <v>0</v>
      </c>
      <c r="J16" s="54">
        <f t="shared" si="1"/>
        <v>0</v>
      </c>
      <c r="K16" s="54">
        <f t="shared" si="1"/>
        <v>0</v>
      </c>
      <c r="L16" s="54">
        <f t="shared" si="1"/>
        <v>0</v>
      </c>
      <c r="M16" s="54">
        <f t="shared" si="1"/>
        <v>0</v>
      </c>
      <c r="N16" s="54">
        <f t="shared" si="1"/>
        <v>0</v>
      </c>
      <c r="O16" s="54">
        <f t="shared" si="1"/>
        <v>0</v>
      </c>
      <c r="P16" s="54">
        <f t="shared" si="1"/>
        <v>0</v>
      </c>
      <c r="Q16" s="54">
        <f t="shared" si="1"/>
        <v>0</v>
      </c>
      <c r="R16" s="54">
        <f t="shared" si="1"/>
        <v>0</v>
      </c>
      <c r="S16" s="54">
        <f t="shared" si="1"/>
        <v>0</v>
      </c>
      <c r="T16" s="54">
        <f t="shared" si="1"/>
        <v>0</v>
      </c>
      <c r="U16" s="54">
        <f t="shared" si="1"/>
        <v>0</v>
      </c>
      <c r="V16" s="54">
        <f t="shared" si="1"/>
        <v>0</v>
      </c>
      <c r="W16" s="54">
        <f t="shared" si="1"/>
        <v>0</v>
      </c>
      <c r="X16" s="54">
        <f t="shared" si="1"/>
        <v>0</v>
      </c>
      <c r="Y16" s="54">
        <f t="shared" si="1"/>
        <v>0</v>
      </c>
      <c r="Z16" s="54">
        <f t="shared" si="1"/>
        <v>0</v>
      </c>
      <c r="AA16" s="54">
        <f t="shared" si="1"/>
        <v>0</v>
      </c>
      <c r="AB16" s="54">
        <f t="shared" si="1"/>
        <v>0</v>
      </c>
      <c r="AC16" s="54">
        <f t="shared" si="1"/>
        <v>0</v>
      </c>
      <c r="AD16" s="54">
        <f t="shared" si="1"/>
        <v>0</v>
      </c>
      <c r="AE16" s="54">
        <f t="shared" si="1"/>
        <v>0</v>
      </c>
      <c r="AF16" s="25">
        <f>AVERAGE(B16:AE16)</f>
        <v>0</v>
      </c>
    </row>
    <row r="17" spans="1:32" ht="20.25" customHeight="1" x14ac:dyDescent="0.45">
      <c r="A17" s="36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25"/>
    </row>
    <row r="18" spans="1:32" ht="20.25" customHeight="1" x14ac:dyDescent="0.45">
      <c r="A18" s="37" t="s">
        <v>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25"/>
    </row>
    <row r="19" spans="1:32" ht="20.25" customHeight="1" x14ac:dyDescent="0.45">
      <c r="A19" s="43" t="s">
        <v>26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25"/>
    </row>
    <row r="20" spans="1:32" ht="20.25" customHeight="1" x14ac:dyDescent="0.45">
      <c r="A20" s="37" t="s">
        <v>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25"/>
    </row>
    <row r="21" spans="1:32" ht="20.25" customHeight="1" x14ac:dyDescent="0.45">
      <c r="A21" s="37" t="s">
        <v>23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25"/>
    </row>
    <row r="22" spans="1:32" ht="20.25" customHeight="1" x14ac:dyDescent="0.45">
      <c r="A22" s="37" t="s">
        <v>22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25"/>
    </row>
    <row r="23" spans="1:32" ht="20.25" customHeight="1" x14ac:dyDescent="0.45">
      <c r="A23" s="37" t="s">
        <v>24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25"/>
    </row>
    <row r="24" spans="1:32" ht="20.25" customHeight="1" x14ac:dyDescent="0.45">
      <c r="A24" s="37" t="s">
        <v>25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25"/>
    </row>
    <row r="25" spans="1:32" ht="20.25" customHeight="1" x14ac:dyDescent="0.45">
      <c r="A25" s="37" t="s">
        <v>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25"/>
    </row>
    <row r="26" spans="1:32" ht="20.25" customHeight="1" x14ac:dyDescent="0.45">
      <c r="A26" s="37" t="s">
        <v>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25"/>
    </row>
    <row r="27" spans="1:32" ht="20.25" customHeight="1" x14ac:dyDescent="0.45">
      <c r="A27" s="37" t="s">
        <v>10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25"/>
    </row>
    <row r="28" spans="1:32" ht="20.25" customHeight="1" x14ac:dyDescent="0.45">
      <c r="A28" s="37" t="s">
        <v>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108"/>
    </row>
    <row r="29" spans="1:32" ht="20.25" customHeight="1" x14ac:dyDescent="0.45">
      <c r="A29" s="33"/>
      <c r="B29" s="54">
        <f t="shared" ref="B29:AE29" si="2">B18+B25+B26+B27+B28</f>
        <v>0</v>
      </c>
      <c r="C29" s="54">
        <f t="shared" si="2"/>
        <v>0</v>
      </c>
      <c r="D29" s="54">
        <f t="shared" si="2"/>
        <v>0</v>
      </c>
      <c r="E29" s="54">
        <f t="shared" si="2"/>
        <v>0</v>
      </c>
      <c r="F29" s="54">
        <f t="shared" si="2"/>
        <v>0</v>
      </c>
      <c r="G29" s="54">
        <f t="shared" si="2"/>
        <v>0</v>
      </c>
      <c r="H29" s="54">
        <f t="shared" si="2"/>
        <v>0</v>
      </c>
      <c r="I29" s="54">
        <f t="shared" si="2"/>
        <v>0</v>
      </c>
      <c r="J29" s="54">
        <f t="shared" si="2"/>
        <v>0</v>
      </c>
      <c r="K29" s="54">
        <f t="shared" si="2"/>
        <v>0</v>
      </c>
      <c r="L29" s="54">
        <f t="shared" si="2"/>
        <v>0</v>
      </c>
      <c r="M29" s="54">
        <f t="shared" si="2"/>
        <v>0</v>
      </c>
      <c r="N29" s="54">
        <f t="shared" si="2"/>
        <v>0</v>
      </c>
      <c r="O29" s="54">
        <f t="shared" si="2"/>
        <v>0</v>
      </c>
      <c r="P29" s="54">
        <f t="shared" si="2"/>
        <v>0</v>
      </c>
      <c r="Q29" s="54">
        <f t="shared" si="2"/>
        <v>0</v>
      </c>
      <c r="R29" s="54">
        <f t="shared" si="2"/>
        <v>0</v>
      </c>
      <c r="S29" s="54">
        <f t="shared" si="2"/>
        <v>0</v>
      </c>
      <c r="T29" s="54">
        <f t="shared" si="2"/>
        <v>0</v>
      </c>
      <c r="U29" s="54">
        <f t="shared" si="2"/>
        <v>0</v>
      </c>
      <c r="V29" s="54">
        <f t="shared" si="2"/>
        <v>0</v>
      </c>
      <c r="W29" s="54">
        <f t="shared" si="2"/>
        <v>0</v>
      </c>
      <c r="X29" s="54">
        <f t="shared" si="2"/>
        <v>0</v>
      </c>
      <c r="Y29" s="54">
        <f t="shared" si="2"/>
        <v>0</v>
      </c>
      <c r="Z29" s="54">
        <f t="shared" si="2"/>
        <v>0</v>
      </c>
      <c r="AA29" s="54">
        <f t="shared" si="2"/>
        <v>0</v>
      </c>
      <c r="AB29" s="54">
        <f t="shared" si="2"/>
        <v>0</v>
      </c>
      <c r="AC29" s="54">
        <f t="shared" si="2"/>
        <v>0</v>
      </c>
      <c r="AD29" s="54">
        <f t="shared" si="2"/>
        <v>0</v>
      </c>
      <c r="AE29" s="54">
        <f t="shared" si="2"/>
        <v>0</v>
      </c>
      <c r="AF29" s="25">
        <f>AVERAGE(B29:AE29)</f>
        <v>0</v>
      </c>
    </row>
    <row r="30" spans="1:32" ht="20.25" customHeight="1" x14ac:dyDescent="0.45">
      <c r="A30" s="34" t="s">
        <v>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25"/>
    </row>
    <row r="31" spans="1:32" ht="20.25" customHeight="1" x14ac:dyDescent="0.4">
      <c r="A31" s="33" t="s">
        <v>12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</row>
    <row r="32" spans="1:32" ht="20.25" customHeight="1" x14ac:dyDescent="0.45">
      <c r="A32" s="33" t="s">
        <v>29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186"/>
      <c r="AD32" s="97"/>
      <c r="AE32" s="97"/>
      <c r="AF32" s="97">
        <f>SUM(B32:AE32)</f>
        <v>0</v>
      </c>
    </row>
    <row r="33" spans="1:32" ht="20.25" customHeight="1" x14ac:dyDescent="0.45">
      <c r="A33" s="33" t="s">
        <v>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186"/>
      <c r="AD33" s="97"/>
      <c r="AE33" s="97"/>
      <c r="AF33" s="97"/>
    </row>
    <row r="34" spans="1:32" ht="20.25" customHeight="1" x14ac:dyDescent="0.45">
      <c r="A34" s="3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44"/>
      <c r="AC34" s="44"/>
      <c r="AD34" s="44"/>
      <c r="AE34" s="44"/>
      <c r="AF34" s="25"/>
    </row>
    <row r="35" spans="1:32" ht="20.25" customHeight="1" x14ac:dyDescent="0.45">
      <c r="A35" s="33" t="s">
        <v>10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44"/>
      <c r="AC35" s="44"/>
      <c r="AD35" s="44"/>
      <c r="AE35" s="44"/>
      <c r="AF35" s="25"/>
    </row>
    <row r="36" spans="1:32" ht="20.25" customHeight="1" x14ac:dyDescent="0.45">
      <c r="A36" s="3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25"/>
    </row>
    <row r="37" spans="1:32" ht="20.25" customHeight="1" x14ac:dyDescent="0.45">
      <c r="A37" s="34" t="s">
        <v>32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25"/>
    </row>
    <row r="38" spans="1:32" ht="20.25" customHeight="1" x14ac:dyDescent="0.45">
      <c r="A38" s="33" t="s">
        <v>4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25"/>
    </row>
    <row r="39" spans="1:32" ht="20.25" customHeight="1" x14ac:dyDescent="0.45">
      <c r="A39" s="33" t="s">
        <v>15</v>
      </c>
      <c r="B39" s="54">
        <f t="shared" ref="B39:AD39" si="3">SUM(B38,B36,B29,B16,B9)</f>
        <v>12.736925250000001</v>
      </c>
      <c r="C39" s="54">
        <f t="shared" si="3"/>
        <v>13.854437000000003</v>
      </c>
      <c r="D39" s="54">
        <f t="shared" si="3"/>
        <v>13.154250749999999</v>
      </c>
      <c r="E39" s="54">
        <f t="shared" si="3"/>
        <v>13.870857000000001</v>
      </c>
      <c r="F39" s="54">
        <f t="shared" si="3"/>
        <v>14.381530250000001</v>
      </c>
      <c r="G39" s="54">
        <f t="shared" si="3"/>
        <v>14.028709000000001</v>
      </c>
      <c r="H39" s="54">
        <f t="shared" si="3"/>
        <v>13.91106525</v>
      </c>
      <c r="I39" s="54">
        <f t="shared" si="3"/>
        <v>13.292192249999999</v>
      </c>
      <c r="J39" s="54">
        <f t="shared" si="3"/>
        <v>13.056737249999999</v>
      </c>
      <c r="K39" s="54">
        <f>SUM(K38,K36,K29,K16,K9)</f>
        <v>13.240551750000002</v>
      </c>
      <c r="L39" s="54">
        <f t="shared" si="3"/>
        <v>13.544108999999999</v>
      </c>
      <c r="M39" s="54">
        <f t="shared" si="3"/>
        <v>13.809059749999999</v>
      </c>
      <c r="N39" s="54">
        <f t="shared" si="3"/>
        <v>13.330219750000001</v>
      </c>
      <c r="O39" s="54">
        <f t="shared" si="3"/>
        <v>13.423340749999999</v>
      </c>
      <c r="P39" s="54">
        <f t="shared" si="3"/>
        <v>14.000639</v>
      </c>
      <c r="Q39" s="54">
        <f t="shared" si="3"/>
        <v>14.114778000000001</v>
      </c>
      <c r="R39" s="54">
        <f t="shared" si="3"/>
        <v>12.446255999999998</v>
      </c>
      <c r="S39" s="54">
        <f t="shared" si="3"/>
        <v>14.215753250000001</v>
      </c>
      <c r="T39" s="54">
        <f t="shared" si="3"/>
        <v>14.151754</v>
      </c>
      <c r="U39" s="54">
        <f t="shared" si="3"/>
        <v>13.998495250000001</v>
      </c>
      <c r="V39" s="54">
        <f t="shared" si="3"/>
        <v>13.640861749999999</v>
      </c>
      <c r="W39" s="54">
        <f t="shared" si="3"/>
        <v>11.854528999999999</v>
      </c>
      <c r="X39" s="54">
        <f t="shared" si="3"/>
        <v>13.62745</v>
      </c>
      <c r="Y39" s="54">
        <f t="shared" si="3"/>
        <v>13.391440249999999</v>
      </c>
      <c r="Z39" s="54">
        <f t="shared" si="3"/>
        <v>13.691419750000001</v>
      </c>
      <c r="AA39" s="54">
        <f t="shared" si="3"/>
        <v>12.727371249999999</v>
      </c>
      <c r="AB39" s="54">
        <f t="shared" si="3"/>
        <v>13.709905750000001</v>
      </c>
      <c r="AC39" s="54">
        <f t="shared" si="3"/>
        <v>13.462183499999998</v>
      </c>
      <c r="AD39" s="54">
        <f t="shared" si="3"/>
        <v>13.663677249999999</v>
      </c>
      <c r="AE39" s="54">
        <f>SUM(AE9+AE16+AE29+AE36+AE38)</f>
        <v>13.697827</v>
      </c>
      <c r="AF39" s="25"/>
    </row>
    <row r="40" spans="1:32" ht="20.25" customHeight="1" x14ac:dyDescent="0.45">
      <c r="A40" s="33" t="s">
        <v>16</v>
      </c>
      <c r="B40" s="54">
        <f t="shared" ref="B40:AE40" si="4">-SUM(B14+B15+B27+B28+B34+B35)</f>
        <v>0</v>
      </c>
      <c r="C40" s="54">
        <f t="shared" si="4"/>
        <v>0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54">
        <f t="shared" si="4"/>
        <v>0</v>
      </c>
      <c r="I40" s="54">
        <f t="shared" si="4"/>
        <v>0</v>
      </c>
      <c r="J40" s="54">
        <f t="shared" si="4"/>
        <v>0</v>
      </c>
      <c r="K40" s="54">
        <f t="shared" si="4"/>
        <v>0</v>
      </c>
      <c r="L40" s="54">
        <f t="shared" si="4"/>
        <v>0</v>
      </c>
      <c r="M40" s="54">
        <f t="shared" si="4"/>
        <v>0</v>
      </c>
      <c r="N40" s="54">
        <f t="shared" si="4"/>
        <v>0</v>
      </c>
      <c r="O40" s="54">
        <f t="shared" si="4"/>
        <v>0</v>
      </c>
      <c r="P40" s="54">
        <f t="shared" si="4"/>
        <v>0</v>
      </c>
      <c r="Q40" s="54">
        <f t="shared" si="4"/>
        <v>0</v>
      </c>
      <c r="R40" s="54">
        <f t="shared" si="4"/>
        <v>0</v>
      </c>
      <c r="S40" s="54">
        <f t="shared" si="4"/>
        <v>0</v>
      </c>
      <c r="T40" s="54">
        <f t="shared" si="4"/>
        <v>0</v>
      </c>
      <c r="U40" s="54">
        <f t="shared" si="4"/>
        <v>0</v>
      </c>
      <c r="V40" s="54">
        <f t="shared" si="4"/>
        <v>0</v>
      </c>
      <c r="W40" s="54">
        <f t="shared" si="4"/>
        <v>0</v>
      </c>
      <c r="X40" s="54">
        <f t="shared" si="4"/>
        <v>0</v>
      </c>
      <c r="Y40" s="54">
        <f t="shared" si="4"/>
        <v>0</v>
      </c>
      <c r="Z40" s="54">
        <f t="shared" si="4"/>
        <v>0</v>
      </c>
      <c r="AA40" s="54">
        <f t="shared" si="4"/>
        <v>0</v>
      </c>
      <c r="AB40" s="54">
        <f t="shared" si="4"/>
        <v>0</v>
      </c>
      <c r="AC40" s="54">
        <f t="shared" si="4"/>
        <v>0</v>
      </c>
      <c r="AD40" s="54">
        <f t="shared" si="4"/>
        <v>0</v>
      </c>
      <c r="AE40" s="54">
        <f t="shared" si="4"/>
        <v>0</v>
      </c>
      <c r="AF40" s="25"/>
    </row>
    <row r="41" spans="1:32" ht="20.25" customHeight="1" x14ac:dyDescent="0.45">
      <c r="A41" s="34" t="s">
        <v>20</v>
      </c>
      <c r="B41" s="54">
        <f t="shared" ref="B41:AE41" si="5">SUM(B39:B40)</f>
        <v>12.736925250000001</v>
      </c>
      <c r="C41" s="54">
        <f t="shared" si="5"/>
        <v>13.854437000000003</v>
      </c>
      <c r="D41" s="54">
        <f t="shared" si="5"/>
        <v>13.154250749999999</v>
      </c>
      <c r="E41" s="54">
        <f t="shared" si="5"/>
        <v>13.870857000000001</v>
      </c>
      <c r="F41" s="54">
        <f t="shared" si="5"/>
        <v>14.381530250000001</v>
      </c>
      <c r="G41" s="54">
        <f t="shared" si="5"/>
        <v>14.028709000000001</v>
      </c>
      <c r="H41" s="54">
        <f t="shared" si="5"/>
        <v>13.91106525</v>
      </c>
      <c r="I41" s="54">
        <f t="shared" si="5"/>
        <v>13.292192249999999</v>
      </c>
      <c r="J41" s="54">
        <f t="shared" si="5"/>
        <v>13.056737249999999</v>
      </c>
      <c r="K41" s="54">
        <f t="shared" si="5"/>
        <v>13.240551750000002</v>
      </c>
      <c r="L41" s="54">
        <f t="shared" si="5"/>
        <v>13.544108999999999</v>
      </c>
      <c r="M41" s="54">
        <f t="shared" si="5"/>
        <v>13.809059749999999</v>
      </c>
      <c r="N41" s="54">
        <f t="shared" si="5"/>
        <v>13.330219750000001</v>
      </c>
      <c r="O41" s="54">
        <f t="shared" si="5"/>
        <v>13.423340749999999</v>
      </c>
      <c r="P41" s="54">
        <f t="shared" si="5"/>
        <v>14.000639</v>
      </c>
      <c r="Q41" s="54">
        <f t="shared" si="5"/>
        <v>14.114778000000001</v>
      </c>
      <c r="R41" s="54">
        <f t="shared" si="5"/>
        <v>12.446255999999998</v>
      </c>
      <c r="S41" s="54">
        <f t="shared" si="5"/>
        <v>14.215753250000001</v>
      </c>
      <c r="T41" s="54">
        <f t="shared" si="5"/>
        <v>14.151754</v>
      </c>
      <c r="U41" s="54">
        <f t="shared" si="5"/>
        <v>13.998495250000001</v>
      </c>
      <c r="V41" s="54">
        <f t="shared" si="5"/>
        <v>13.640861749999999</v>
      </c>
      <c r="W41" s="54">
        <f t="shared" si="5"/>
        <v>11.854528999999999</v>
      </c>
      <c r="X41" s="54">
        <f t="shared" si="5"/>
        <v>13.62745</v>
      </c>
      <c r="Y41" s="54">
        <f t="shared" si="5"/>
        <v>13.391440249999999</v>
      </c>
      <c r="Z41" s="54">
        <f t="shared" si="5"/>
        <v>13.691419750000001</v>
      </c>
      <c r="AA41" s="54">
        <f t="shared" si="5"/>
        <v>12.727371249999999</v>
      </c>
      <c r="AB41" s="54">
        <f t="shared" si="5"/>
        <v>13.709905750000001</v>
      </c>
      <c r="AC41" s="54">
        <f t="shared" si="5"/>
        <v>13.462183499999998</v>
      </c>
      <c r="AD41" s="54">
        <f t="shared" si="5"/>
        <v>13.663677249999999</v>
      </c>
      <c r="AE41" s="54">
        <f t="shared" si="5"/>
        <v>13.697827</v>
      </c>
      <c r="AF41" s="25">
        <f>AVERAGE(B41:AE41)</f>
        <v>13.534277533333334</v>
      </c>
    </row>
    <row r="42" spans="1:32" ht="20.25" customHeight="1" x14ac:dyDescent="0.45">
      <c r="A42" s="34"/>
      <c r="B42" s="20"/>
      <c r="C42" s="38"/>
      <c r="D42" s="38"/>
      <c r="E42" s="49"/>
      <c r="F42" s="49"/>
      <c r="G42" s="49"/>
      <c r="H42" s="54"/>
      <c r="I42" s="54"/>
      <c r="J42" s="54"/>
      <c r="K42" s="54"/>
      <c r="L42" s="54"/>
      <c r="M42" s="54"/>
      <c r="N42" s="54"/>
      <c r="O42" s="54"/>
      <c r="P42" s="54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110"/>
    </row>
    <row r="43" spans="1:32" ht="20.25" customHeight="1" x14ac:dyDescent="0.45">
      <c r="A43" s="7"/>
      <c r="B43" s="15"/>
      <c r="C43" s="15"/>
      <c r="D43" s="1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103"/>
    </row>
    <row r="44" spans="1:32" ht="20.25" customHeight="1" x14ac:dyDescent="0.4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</row>
    <row r="45" spans="1:32" ht="20.25" customHeight="1" x14ac:dyDescent="0.45"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2"/>
    </row>
    <row r="46" spans="1:32" ht="20.25" customHeight="1" x14ac:dyDescent="0.45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</row>
    <row r="47" spans="1:32" ht="20.25" customHeight="1" x14ac:dyDescent="0.45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2"/>
    </row>
    <row r="48" spans="1:32" ht="20.25" customHeight="1" x14ac:dyDescent="0.45"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2"/>
    </row>
    <row r="49" spans="2:32" ht="20.25" customHeight="1" x14ac:dyDescent="0.45"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2"/>
    </row>
    <row r="50" spans="2:32" ht="20.25" customHeight="1" x14ac:dyDescent="0.45"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2"/>
    </row>
    <row r="51" spans="2:32" ht="20.25" customHeight="1" x14ac:dyDescent="0.45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2"/>
    </row>
    <row r="52" spans="2:32" ht="20.25" customHeight="1" x14ac:dyDescent="0.4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2"/>
    </row>
    <row r="53" spans="2:32" ht="20.25" customHeight="1" x14ac:dyDescent="0.45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2"/>
    </row>
    <row r="54" spans="2:32" ht="20.25" customHeight="1" x14ac:dyDescent="0.45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2"/>
    </row>
    <row r="55" spans="2:32" ht="20.25" customHeight="1" x14ac:dyDescent="0.45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2"/>
    </row>
    <row r="56" spans="2:32" ht="20.25" customHeight="1" x14ac:dyDescent="0.45"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2"/>
    </row>
    <row r="57" spans="2:32" ht="20.25" customHeight="1" x14ac:dyDescent="0.45"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2"/>
    </row>
  </sheetData>
  <phoneticPr fontId="18" type="noConversion"/>
  <pageMargins left="0.32" right="0.2" top="0.51" bottom="0.34" header="0.5" footer="0.34"/>
  <pageSetup scale="30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zoomScale="54" zoomScaleNormal="54" zoomScalePageLayoutView="54" workbookViewId="0">
      <pane xSplit="1" ySplit="4" topLeftCell="B12" activePane="bottomRight" state="frozen"/>
      <selection pane="topRight" activeCell="B1" sqref="B1"/>
      <selection pane="bottomLeft" activeCell="A6" sqref="A6"/>
      <selection pane="bottomRight" activeCell="Y39" sqref="Y39"/>
    </sheetView>
  </sheetViews>
  <sheetFormatPr defaultColWidth="11.53515625" defaultRowHeight="22.5" x14ac:dyDescent="0.45"/>
  <cols>
    <col min="1" max="1" width="30.69140625" style="12" customWidth="1"/>
    <col min="2" max="32" width="8.3046875" style="12" customWidth="1"/>
    <col min="33" max="33" width="8.3046875" style="21" customWidth="1"/>
    <col min="34" max="16384" width="11.53515625" style="12"/>
  </cols>
  <sheetData>
    <row r="1" spans="1:33" ht="21" customHeight="1" x14ac:dyDescent="0.4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21" customHeight="1" x14ac:dyDescent="0.4">
      <c r="A2" s="150">
        <v>43952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21" customHeight="1" x14ac:dyDescent="0.4">
      <c r="A3" s="41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59"/>
      <c r="AA3" s="41"/>
      <c r="AB3" s="59"/>
      <c r="AC3" s="59"/>
      <c r="AD3" s="59"/>
      <c r="AE3" s="59"/>
      <c r="AF3" s="59"/>
      <c r="AG3" s="59"/>
    </row>
    <row r="4" spans="1:33" ht="21" customHeight="1" x14ac:dyDescent="0.4">
      <c r="A4" s="37"/>
      <c r="B4" s="151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1">
        <v>15</v>
      </c>
      <c r="Q4" s="152">
        <v>16</v>
      </c>
      <c r="R4" s="152">
        <v>17</v>
      </c>
      <c r="S4" s="38">
        <v>18</v>
      </c>
      <c r="T4" s="38">
        <v>19</v>
      </c>
      <c r="U4" s="38">
        <v>20</v>
      </c>
      <c r="V4" s="38">
        <v>21</v>
      </c>
      <c r="W4" s="38">
        <v>22</v>
      </c>
      <c r="X4" s="38">
        <v>23</v>
      </c>
      <c r="Y4" s="38">
        <v>24</v>
      </c>
      <c r="Z4" s="152">
        <v>25</v>
      </c>
      <c r="AA4" s="152">
        <v>26</v>
      </c>
      <c r="AB4" s="152">
        <v>27</v>
      </c>
      <c r="AC4" s="152">
        <v>28</v>
      </c>
      <c r="AD4" s="152">
        <v>29</v>
      </c>
      <c r="AE4" s="152">
        <v>30</v>
      </c>
      <c r="AF4" s="152">
        <v>31</v>
      </c>
      <c r="AG4" s="152" t="s">
        <v>30</v>
      </c>
    </row>
    <row r="5" spans="1:33" ht="21" customHeight="1" x14ac:dyDescent="0.4">
      <c r="A5" s="36" t="s">
        <v>0</v>
      </c>
      <c r="B5" s="38"/>
      <c r="C5" s="38"/>
      <c r="D5" s="38"/>
      <c r="E5" s="38"/>
      <c r="F5" s="38"/>
      <c r="G5" s="38"/>
      <c r="H5" s="38"/>
      <c r="I5" s="20"/>
      <c r="J5" s="20"/>
      <c r="K5" s="20"/>
      <c r="L5" s="20"/>
      <c r="M5" s="20"/>
      <c r="N5" s="20"/>
      <c r="O5" s="20"/>
      <c r="P5" s="20"/>
      <c r="Q5" s="20"/>
      <c r="R5" s="20"/>
      <c r="S5" s="38"/>
      <c r="T5" s="38"/>
      <c r="U5" s="38"/>
      <c r="V5" s="38"/>
      <c r="W5" s="38"/>
      <c r="X5" s="38"/>
      <c r="Y5" s="38"/>
      <c r="Z5" s="20"/>
      <c r="AA5" s="20"/>
      <c r="AB5" s="20"/>
      <c r="AC5" s="20"/>
      <c r="AD5" s="20"/>
      <c r="AE5" s="20"/>
      <c r="AF5" s="20"/>
      <c r="AG5" s="20"/>
    </row>
    <row r="6" spans="1:33" ht="21" customHeight="1" x14ac:dyDescent="0.4">
      <c r="A6" s="37" t="s">
        <v>1</v>
      </c>
      <c r="B6" s="12">
        <v>2.2168030000000001</v>
      </c>
      <c r="C6" s="12">
        <v>2.214807</v>
      </c>
      <c r="D6" s="12">
        <v>2.1277689999999998</v>
      </c>
      <c r="E6" s="12">
        <v>2.0828799999999998</v>
      </c>
      <c r="F6" s="12">
        <v>2.0257360000000002</v>
      </c>
      <c r="G6" s="12">
        <v>2.0912500000000001</v>
      </c>
      <c r="H6" s="12">
        <v>2.1237529999999998</v>
      </c>
      <c r="I6" s="12">
        <v>2.0524909999999998</v>
      </c>
      <c r="J6" s="12">
        <v>2.0440610000000001</v>
      </c>
      <c r="K6" s="12">
        <v>2.0582389999999999</v>
      </c>
      <c r="L6" s="12">
        <v>2.1154039999999998</v>
      </c>
      <c r="M6" s="12">
        <v>2.0615100000000002</v>
      </c>
      <c r="N6" s="12">
        <v>2.1852</v>
      </c>
      <c r="O6" s="12">
        <v>2.1435040000000001</v>
      </c>
      <c r="P6" s="12">
        <v>2.0383960000000001</v>
      </c>
      <c r="Q6" s="12">
        <v>2.0645980000000002</v>
      </c>
      <c r="R6" s="12">
        <v>2.0358909999999999</v>
      </c>
      <c r="S6" s="12">
        <v>2.0373359999999998</v>
      </c>
      <c r="T6" s="12">
        <v>2.0377689999999999</v>
      </c>
      <c r="U6" s="12">
        <v>2.020524</v>
      </c>
      <c r="V6" s="51">
        <v>2.0380509999999998</v>
      </c>
      <c r="W6" s="51">
        <v>2.1068190000000002</v>
      </c>
      <c r="X6" s="51">
        <v>2.311604</v>
      </c>
      <c r="Y6" s="51">
        <v>2.2481179999999998</v>
      </c>
      <c r="Z6" s="51">
        <v>2.0933679999999999</v>
      </c>
      <c r="AA6" s="12">
        <v>2.041804</v>
      </c>
      <c r="AB6" s="12">
        <v>2.0729929999999999</v>
      </c>
      <c r="AC6" s="12">
        <v>2.0739399999999999</v>
      </c>
      <c r="AD6" s="12">
        <v>2.0303629999999999</v>
      </c>
      <c r="AE6" s="12">
        <v>1.6893720000000001</v>
      </c>
      <c r="AF6" s="12">
        <v>0</v>
      </c>
      <c r="AG6" s="153"/>
    </row>
    <row r="7" spans="1:33" ht="21" customHeight="1" x14ac:dyDescent="0.4">
      <c r="A7" s="37" t="s">
        <v>2</v>
      </c>
      <c r="B7" s="12">
        <v>10.843159</v>
      </c>
      <c r="C7" s="12">
        <v>12.158256250000001</v>
      </c>
      <c r="D7" s="12">
        <v>11.027475750000001</v>
      </c>
      <c r="E7" s="12">
        <v>12.211645000000001</v>
      </c>
      <c r="F7" s="12">
        <v>11.712345749999999</v>
      </c>
      <c r="G7" s="12">
        <v>11.746923750000001</v>
      </c>
      <c r="H7" s="12">
        <v>11.115137750000001</v>
      </c>
      <c r="I7" s="12">
        <v>11.036739749999999</v>
      </c>
      <c r="J7" s="12">
        <v>11.5338425</v>
      </c>
      <c r="K7" s="12">
        <v>11.36963575</v>
      </c>
      <c r="L7" s="12">
        <v>11.850634500000002</v>
      </c>
      <c r="M7" s="12">
        <v>10.961517000000001</v>
      </c>
      <c r="N7" s="12">
        <v>12.069258249999999</v>
      </c>
      <c r="O7" s="12">
        <v>11.483297999999998</v>
      </c>
      <c r="P7" s="12">
        <v>12.040208750000001</v>
      </c>
      <c r="Q7" s="12">
        <v>12.26553475</v>
      </c>
      <c r="R7" s="12">
        <v>12.720899749999999</v>
      </c>
      <c r="S7" s="12">
        <v>12.308892499999999</v>
      </c>
      <c r="T7" s="12">
        <v>11.686431500000001</v>
      </c>
      <c r="U7" s="12">
        <v>13.5427295</v>
      </c>
      <c r="V7" s="51">
        <v>12.6019925</v>
      </c>
      <c r="W7" s="51">
        <v>11.945192500000001</v>
      </c>
      <c r="X7" s="51">
        <v>11.281621999999999</v>
      </c>
      <c r="Y7" s="51">
        <v>11.024893499999999</v>
      </c>
      <c r="Z7" s="51">
        <v>11.532741999999999</v>
      </c>
      <c r="AA7" s="12">
        <v>11.92153575</v>
      </c>
      <c r="AB7" s="12">
        <v>12.400761750000001</v>
      </c>
      <c r="AC7" s="12">
        <v>12.697037999999999</v>
      </c>
      <c r="AD7" s="12">
        <v>12.889592</v>
      </c>
      <c r="AE7" s="12">
        <v>13.691259499999999</v>
      </c>
      <c r="AF7" s="12">
        <v>14.4781885</v>
      </c>
      <c r="AG7" s="153"/>
    </row>
    <row r="8" spans="1:33" ht="21" customHeight="1" x14ac:dyDescent="0.4">
      <c r="A8" s="37"/>
      <c r="B8" s="153">
        <f t="shared" ref="B8:AF8" si="0">SUM(B6:B7)</f>
        <v>13.059962000000001</v>
      </c>
      <c r="C8" s="153">
        <f t="shared" si="0"/>
        <v>14.373063250000001</v>
      </c>
      <c r="D8" s="153">
        <f t="shared" si="0"/>
        <v>13.155244750000001</v>
      </c>
      <c r="E8" s="153">
        <f t="shared" si="0"/>
        <v>14.294525</v>
      </c>
      <c r="F8" s="153">
        <f t="shared" si="0"/>
        <v>13.738081749999999</v>
      </c>
      <c r="G8" s="153">
        <f t="shared" si="0"/>
        <v>13.838173750000001</v>
      </c>
      <c r="H8" s="153">
        <f t="shared" si="0"/>
        <v>13.238890749999999</v>
      </c>
      <c r="I8" s="153">
        <f t="shared" si="0"/>
        <v>13.089230749999999</v>
      </c>
      <c r="J8" s="153">
        <f t="shared" si="0"/>
        <v>13.577903500000001</v>
      </c>
      <c r="K8" s="153">
        <f t="shared" si="0"/>
        <v>13.427874750000001</v>
      </c>
      <c r="L8" s="153">
        <f t="shared" si="0"/>
        <v>13.966038500000002</v>
      </c>
      <c r="M8" s="153">
        <f t="shared" si="0"/>
        <v>13.023027000000001</v>
      </c>
      <c r="N8" s="153">
        <f t="shared" si="0"/>
        <v>14.254458249999999</v>
      </c>
      <c r="O8" s="153">
        <f t="shared" si="0"/>
        <v>13.626801999999998</v>
      </c>
      <c r="P8" s="153">
        <f t="shared" si="0"/>
        <v>14.078604750000002</v>
      </c>
      <c r="Q8" s="153">
        <f t="shared" si="0"/>
        <v>14.330132750000001</v>
      </c>
      <c r="R8" s="153">
        <f t="shared" si="0"/>
        <v>14.756790749999999</v>
      </c>
      <c r="S8" s="153">
        <f t="shared" si="0"/>
        <v>14.346228499999999</v>
      </c>
      <c r="T8" s="153">
        <f t="shared" si="0"/>
        <v>13.724200500000002</v>
      </c>
      <c r="U8" s="153">
        <f t="shared" si="0"/>
        <v>15.5632535</v>
      </c>
      <c r="V8" s="153">
        <f t="shared" si="0"/>
        <v>14.640043499999999</v>
      </c>
      <c r="W8" s="153">
        <f t="shared" si="0"/>
        <v>14.052011500000001</v>
      </c>
      <c r="X8" s="153">
        <f t="shared" si="0"/>
        <v>13.593225999999998</v>
      </c>
      <c r="Y8" s="153">
        <f t="shared" si="0"/>
        <v>13.273011499999999</v>
      </c>
      <c r="Z8" s="153">
        <f t="shared" si="0"/>
        <v>13.626109999999999</v>
      </c>
      <c r="AA8" s="153">
        <f t="shared" si="0"/>
        <v>13.963339749999999</v>
      </c>
      <c r="AB8" s="153">
        <f t="shared" si="0"/>
        <v>14.473754750000001</v>
      </c>
      <c r="AC8" s="153">
        <f t="shared" si="0"/>
        <v>14.770977999999999</v>
      </c>
      <c r="AD8" s="153">
        <f t="shared" si="0"/>
        <v>14.919955</v>
      </c>
      <c r="AE8" s="153">
        <f t="shared" si="0"/>
        <v>15.3806315</v>
      </c>
      <c r="AF8" s="153">
        <f t="shared" si="0"/>
        <v>14.4781885</v>
      </c>
      <c r="AG8" s="153">
        <f>AVERAGE(B8:AF8)</f>
        <v>14.020443120967741</v>
      </c>
    </row>
    <row r="9" spans="1:33" ht="21" customHeight="1" x14ac:dyDescent="0.4">
      <c r="A9" s="36" t="s">
        <v>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</row>
    <row r="10" spans="1:33" ht="21" customHeight="1" x14ac:dyDescent="0.4">
      <c r="A10" s="37" t="s">
        <v>18</v>
      </c>
      <c r="B10" s="154"/>
      <c r="C10" s="154"/>
      <c r="D10" s="154"/>
      <c r="E10" s="154"/>
      <c r="F10" s="154"/>
      <c r="G10" s="154"/>
      <c r="H10" s="154"/>
      <c r="I10" s="155"/>
      <c r="J10" s="155"/>
      <c r="K10" s="155"/>
      <c r="L10" s="154"/>
      <c r="M10" s="154"/>
      <c r="N10" s="154"/>
      <c r="O10" s="154"/>
      <c r="P10" s="154"/>
      <c r="Q10" s="154"/>
      <c r="R10" s="154"/>
      <c r="S10" s="156"/>
      <c r="T10" s="156"/>
      <c r="U10" s="157"/>
      <c r="V10" s="158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3"/>
    </row>
    <row r="11" spans="1:33" ht="21" customHeight="1" x14ac:dyDescent="0.4">
      <c r="A11" s="43" t="s">
        <v>26</v>
      </c>
      <c r="B11" s="154"/>
      <c r="C11" s="154"/>
      <c r="D11" s="154"/>
      <c r="E11" s="154"/>
      <c r="F11" s="154"/>
      <c r="G11" s="154"/>
      <c r="H11" s="154"/>
      <c r="I11" s="155"/>
      <c r="J11" s="155"/>
      <c r="K11" s="155"/>
      <c r="L11" s="154"/>
      <c r="M11" s="154"/>
      <c r="N11" s="154"/>
      <c r="O11" s="154"/>
      <c r="P11" s="154"/>
      <c r="Q11" s="154"/>
      <c r="R11" s="154"/>
      <c r="S11" s="156"/>
      <c r="T11" s="156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3"/>
    </row>
    <row r="12" spans="1:33" ht="21" customHeight="1" x14ac:dyDescent="0.4">
      <c r="A12" s="37" t="s">
        <v>5</v>
      </c>
      <c r="B12" s="154"/>
      <c r="C12" s="154"/>
      <c r="D12" s="154"/>
      <c r="E12" s="154"/>
      <c r="F12" s="154"/>
      <c r="G12" s="154"/>
      <c r="H12" s="154"/>
      <c r="I12" s="155"/>
      <c r="J12" s="155"/>
      <c r="K12" s="155"/>
      <c r="L12" s="154"/>
      <c r="M12" s="154"/>
      <c r="N12" s="154"/>
      <c r="O12" s="154"/>
      <c r="P12" s="154"/>
      <c r="Q12" s="154"/>
      <c r="R12" s="154"/>
      <c r="S12" s="156"/>
      <c r="T12" s="156"/>
      <c r="U12" s="157"/>
      <c r="V12" s="157"/>
      <c r="W12" s="157"/>
      <c r="X12" s="157"/>
      <c r="Y12" s="159"/>
      <c r="Z12" s="157"/>
      <c r="AA12" s="157"/>
      <c r="AB12" s="157"/>
      <c r="AC12" s="157"/>
      <c r="AD12" s="157"/>
      <c r="AE12" s="157"/>
      <c r="AF12" s="157"/>
      <c r="AG12" s="153"/>
    </row>
    <row r="13" spans="1:33" ht="21" customHeight="1" x14ac:dyDescent="0.4">
      <c r="A13" s="37" t="s">
        <v>6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53"/>
    </row>
    <row r="14" spans="1:33" ht="21" customHeight="1" x14ac:dyDescent="0.4">
      <c r="A14" s="37" t="s">
        <v>7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53"/>
    </row>
    <row r="15" spans="1:33" ht="21" customHeight="1" x14ac:dyDescent="0.4">
      <c r="A15" s="37"/>
      <c r="B15" s="153">
        <f t="shared" ref="B15:G15" si="1">SUM(B10:B14)</f>
        <v>0</v>
      </c>
      <c r="C15" s="153">
        <f t="shared" si="1"/>
        <v>0</v>
      </c>
      <c r="D15" s="153">
        <f t="shared" si="1"/>
        <v>0</v>
      </c>
      <c r="E15" s="153">
        <f t="shared" si="1"/>
        <v>0</v>
      </c>
      <c r="F15" s="153">
        <f t="shared" si="1"/>
        <v>0</v>
      </c>
      <c r="G15" s="153">
        <f t="shared" si="1"/>
        <v>0</v>
      </c>
      <c r="H15" s="153">
        <f>SUM(B10:B14)</f>
        <v>0</v>
      </c>
      <c r="I15" s="153">
        <f>SUM(C10:C14)</f>
        <v>0</v>
      </c>
      <c r="J15" s="153">
        <f>SUM(D10:D14)</f>
        <v>0</v>
      </c>
      <c r="K15" s="153">
        <f>SUM(E10:E14)</f>
        <v>0</v>
      </c>
      <c r="L15" s="153">
        <f t="shared" ref="L15:AF15" si="2">SUM(L10:L14)</f>
        <v>0</v>
      </c>
      <c r="M15" s="153">
        <f t="shared" si="2"/>
        <v>0</v>
      </c>
      <c r="N15" s="153">
        <f t="shared" si="2"/>
        <v>0</v>
      </c>
      <c r="O15" s="153">
        <f t="shared" si="2"/>
        <v>0</v>
      </c>
      <c r="P15" s="153">
        <f t="shared" si="2"/>
        <v>0</v>
      </c>
      <c r="Q15" s="153">
        <f t="shared" si="2"/>
        <v>0</v>
      </c>
      <c r="R15" s="153">
        <f t="shared" si="2"/>
        <v>0</v>
      </c>
      <c r="S15" s="153">
        <f t="shared" si="2"/>
        <v>0</v>
      </c>
      <c r="T15" s="153">
        <f t="shared" si="2"/>
        <v>0</v>
      </c>
      <c r="U15" s="153">
        <f t="shared" si="2"/>
        <v>0</v>
      </c>
      <c r="V15" s="153">
        <f t="shared" si="2"/>
        <v>0</v>
      </c>
      <c r="W15" s="153">
        <f t="shared" si="2"/>
        <v>0</v>
      </c>
      <c r="X15" s="153">
        <f t="shared" si="2"/>
        <v>0</v>
      </c>
      <c r="Y15" s="153">
        <f t="shared" si="2"/>
        <v>0</v>
      </c>
      <c r="Z15" s="153">
        <f t="shared" si="2"/>
        <v>0</v>
      </c>
      <c r="AA15" s="153">
        <f t="shared" si="2"/>
        <v>0</v>
      </c>
      <c r="AB15" s="153">
        <f t="shared" si="2"/>
        <v>0</v>
      </c>
      <c r="AC15" s="153">
        <f t="shared" si="2"/>
        <v>0</v>
      </c>
      <c r="AD15" s="153">
        <f t="shared" si="2"/>
        <v>0</v>
      </c>
      <c r="AE15" s="153">
        <f t="shared" si="2"/>
        <v>0</v>
      </c>
      <c r="AF15" s="153">
        <f t="shared" si="2"/>
        <v>0</v>
      </c>
      <c r="AG15" s="153">
        <f>AVERAGE(B15:AF15)</f>
        <v>0</v>
      </c>
    </row>
    <row r="16" spans="1:33" ht="21" customHeight="1" x14ac:dyDescent="0.4">
      <c r="A16" s="36" t="s">
        <v>31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</row>
    <row r="17" spans="1:36" ht="21" customHeight="1" x14ac:dyDescent="0.4">
      <c r="A17" s="37" t="s">
        <v>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3"/>
    </row>
    <row r="18" spans="1:36" ht="21" customHeight="1" x14ac:dyDescent="0.4">
      <c r="A18" s="43" t="s">
        <v>26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3"/>
    </row>
    <row r="19" spans="1:36" ht="21" customHeight="1" x14ac:dyDescent="0.4">
      <c r="A19" s="37" t="s">
        <v>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</row>
    <row r="20" spans="1:36" ht="21" customHeight="1" x14ac:dyDescent="0.4">
      <c r="A20" s="37" t="s">
        <v>23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53"/>
    </row>
    <row r="21" spans="1:36" ht="21" customHeight="1" x14ac:dyDescent="0.4">
      <c r="A21" s="37" t="s">
        <v>22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3"/>
    </row>
    <row r="22" spans="1:36" ht="21" customHeight="1" x14ac:dyDescent="0.4">
      <c r="A22" s="37" t="s">
        <v>24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3"/>
    </row>
    <row r="23" spans="1:36" ht="21" customHeight="1" x14ac:dyDescent="0.4">
      <c r="A23" s="37" t="s">
        <v>25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3"/>
    </row>
    <row r="24" spans="1:36" ht="21" customHeight="1" x14ac:dyDescent="0.4">
      <c r="A24" s="37" t="s">
        <v>17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3"/>
    </row>
    <row r="25" spans="1:36" ht="21" customHeight="1" x14ac:dyDescent="0.4">
      <c r="A25" s="37" t="s">
        <v>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3"/>
    </row>
    <row r="26" spans="1:36" ht="21" customHeight="1" x14ac:dyDescent="0.4">
      <c r="A26" s="37" t="s">
        <v>10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3"/>
    </row>
    <row r="27" spans="1:36" ht="21" customHeight="1" x14ac:dyDescent="0.4">
      <c r="A27" s="37" t="s">
        <v>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3"/>
    </row>
    <row r="28" spans="1:36" ht="21" customHeight="1" x14ac:dyDescent="0.4">
      <c r="A28" s="37"/>
      <c r="B28" s="153">
        <f>SUM(B17,B24,B25,B26,B27,B18)</f>
        <v>0</v>
      </c>
      <c r="C28" s="153">
        <f t="shared" ref="C28:Z28" si="3">SUM(C17,C24,C25,C26,C27,C18)</f>
        <v>0</v>
      </c>
      <c r="D28" s="153">
        <f t="shared" si="3"/>
        <v>0</v>
      </c>
      <c r="E28" s="153">
        <f t="shared" si="3"/>
        <v>0</v>
      </c>
      <c r="F28" s="153">
        <f t="shared" si="3"/>
        <v>0</v>
      </c>
      <c r="G28" s="153">
        <f t="shared" si="3"/>
        <v>0</v>
      </c>
      <c r="H28" s="153">
        <f t="shared" si="3"/>
        <v>0</v>
      </c>
      <c r="I28" s="153">
        <f t="shared" si="3"/>
        <v>0</v>
      </c>
      <c r="J28" s="153">
        <f t="shared" si="3"/>
        <v>0</v>
      </c>
      <c r="K28" s="153">
        <f t="shared" si="3"/>
        <v>0</v>
      </c>
      <c r="L28" s="153">
        <f t="shared" si="3"/>
        <v>0</v>
      </c>
      <c r="M28" s="153">
        <f t="shared" si="3"/>
        <v>0</v>
      </c>
      <c r="N28" s="153">
        <f t="shared" si="3"/>
        <v>0</v>
      </c>
      <c r="O28" s="153">
        <f t="shared" si="3"/>
        <v>0</v>
      </c>
      <c r="P28" s="153">
        <f t="shared" si="3"/>
        <v>0</v>
      </c>
      <c r="Q28" s="153">
        <f t="shared" si="3"/>
        <v>0</v>
      </c>
      <c r="R28" s="153">
        <f t="shared" si="3"/>
        <v>0</v>
      </c>
      <c r="S28" s="153">
        <f t="shared" si="3"/>
        <v>0</v>
      </c>
      <c r="T28" s="153">
        <f t="shared" si="3"/>
        <v>0</v>
      </c>
      <c r="U28" s="153">
        <f t="shared" si="3"/>
        <v>0</v>
      </c>
      <c r="V28" s="153">
        <f t="shared" si="3"/>
        <v>0</v>
      </c>
      <c r="W28" s="153">
        <f t="shared" si="3"/>
        <v>0</v>
      </c>
      <c r="X28" s="153">
        <f t="shared" si="3"/>
        <v>0</v>
      </c>
      <c r="Y28" s="153">
        <f t="shared" si="3"/>
        <v>0</v>
      </c>
      <c r="Z28" s="153">
        <f t="shared" si="3"/>
        <v>0</v>
      </c>
      <c r="AA28" s="153">
        <f t="shared" ref="AA28:AF28" si="4">SUM(AA17,AA24,AA25,AA26,AA27,AA18)</f>
        <v>0</v>
      </c>
      <c r="AB28" s="153">
        <f t="shared" si="4"/>
        <v>0</v>
      </c>
      <c r="AC28" s="153">
        <f t="shared" si="4"/>
        <v>0</v>
      </c>
      <c r="AD28" s="153">
        <f t="shared" si="4"/>
        <v>0</v>
      </c>
      <c r="AE28" s="153">
        <f t="shared" si="4"/>
        <v>0</v>
      </c>
      <c r="AF28" s="153">
        <f t="shared" si="4"/>
        <v>0</v>
      </c>
      <c r="AG28" s="153">
        <f>AVERAGE(B28:AF28)</f>
        <v>0</v>
      </c>
      <c r="AI28" s="61"/>
      <c r="AJ28" s="51"/>
    </row>
    <row r="29" spans="1:36" ht="21" customHeight="1" x14ac:dyDescent="0.4">
      <c r="A29" s="36" t="s">
        <v>11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I29" s="61"/>
      <c r="AJ29" s="51"/>
    </row>
    <row r="30" spans="1:36" ht="21" customHeight="1" x14ac:dyDescent="0.4">
      <c r="A30" s="37" t="s">
        <v>12</v>
      </c>
      <c r="B30" s="154">
        <v>0</v>
      </c>
      <c r="C30" s="154">
        <v>0</v>
      </c>
      <c r="D30" s="154">
        <v>0</v>
      </c>
      <c r="E30" s="154">
        <v>0</v>
      </c>
      <c r="F30" s="154">
        <v>2.5617920000000001</v>
      </c>
      <c r="G30" s="154">
        <v>2.702464</v>
      </c>
      <c r="H30" s="154">
        <v>2.708736</v>
      </c>
      <c r="I30" s="154">
        <v>3.0149119999999998</v>
      </c>
      <c r="J30" s="154">
        <v>2.2379519999999999</v>
      </c>
      <c r="K30" s="154">
        <v>2.0245760000000002</v>
      </c>
      <c r="L30" s="154">
        <v>2.5800960000000002</v>
      </c>
      <c r="M30" s="154">
        <v>2.780672</v>
      </c>
      <c r="N30" s="154">
        <v>2.6799360000000001</v>
      </c>
      <c r="O30" s="154">
        <v>2.5379839999999998</v>
      </c>
      <c r="P30" s="154">
        <v>2.4956160000000001</v>
      </c>
      <c r="Q30" s="154">
        <v>2.695808</v>
      </c>
      <c r="R30" s="154">
        <v>3.6640000000000001</v>
      </c>
      <c r="S30" s="154">
        <v>2.6224639999999999</v>
      </c>
      <c r="T30" s="154">
        <v>3.2024319999999999</v>
      </c>
      <c r="U30" s="154">
        <v>2.2085119999999998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3.448448</v>
      </c>
      <c r="AE30" s="154">
        <v>2.571904</v>
      </c>
      <c r="AF30" s="154">
        <v>2.7240959999999999</v>
      </c>
      <c r="AG30" s="153"/>
      <c r="AI30" s="61"/>
      <c r="AJ30" s="51"/>
    </row>
    <row r="31" spans="1:36" ht="21" customHeight="1" x14ac:dyDescent="0.4">
      <c r="A31" s="37" t="s">
        <v>29</v>
      </c>
      <c r="B31" s="154">
        <v>2.316462</v>
      </c>
      <c r="C31" s="154">
        <v>2.5207039999999998</v>
      </c>
      <c r="D31" s="154">
        <v>2.4538880000000001</v>
      </c>
      <c r="E31" s="154">
        <v>2.7573759999999998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2.6046719999999999</v>
      </c>
      <c r="W31" s="154">
        <v>2.8835160000000002</v>
      </c>
      <c r="X31" s="154">
        <v>2.6977959999999999</v>
      </c>
      <c r="Y31" s="154">
        <v>3.4300039999999998</v>
      </c>
      <c r="Z31" s="154">
        <v>2.250508</v>
      </c>
      <c r="AA31" s="154">
        <v>2.4572159999999998</v>
      </c>
      <c r="AB31" s="154">
        <v>2.866816</v>
      </c>
      <c r="AC31" s="154">
        <v>2.947584</v>
      </c>
      <c r="AD31" s="154">
        <v>0</v>
      </c>
      <c r="AE31" s="154">
        <v>0</v>
      </c>
      <c r="AF31" s="154">
        <v>0</v>
      </c>
      <c r="AG31" s="153">
        <f>SUM(B31:AF31)</f>
        <v>32.186542000000003</v>
      </c>
      <c r="AI31" s="61"/>
      <c r="AJ31" s="51"/>
    </row>
    <row r="32" spans="1:36" ht="21" customHeight="1" x14ac:dyDescent="0.4">
      <c r="A32" s="37" t="s">
        <v>4</v>
      </c>
      <c r="B32" s="154">
        <v>0</v>
      </c>
      <c r="C32" s="154">
        <v>0</v>
      </c>
      <c r="D32" s="154"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3"/>
      <c r="AI32" s="61"/>
      <c r="AJ32" s="51"/>
    </row>
    <row r="33" spans="1:40" ht="21" customHeight="1" x14ac:dyDescent="0.4">
      <c r="A33" s="37" t="s">
        <v>13</v>
      </c>
      <c r="B33" s="154">
        <v>0</v>
      </c>
      <c r="C33" s="154">
        <v>0</v>
      </c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3"/>
    </row>
    <row r="34" spans="1:40" ht="21" customHeight="1" x14ac:dyDescent="0.4">
      <c r="A34" s="37" t="s">
        <v>10</v>
      </c>
      <c r="B34" s="154">
        <v>0</v>
      </c>
      <c r="C34" s="154">
        <v>0</v>
      </c>
      <c r="D34" s="154">
        <v>0</v>
      </c>
      <c r="E34" s="154">
        <v>0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4">
        <v>0</v>
      </c>
      <c r="W34" s="154">
        <v>0</v>
      </c>
      <c r="X34" s="154">
        <v>0</v>
      </c>
      <c r="Y34" s="154">
        <v>0</v>
      </c>
      <c r="Z34" s="154">
        <v>0</v>
      </c>
      <c r="AA34" s="154">
        <v>0</v>
      </c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3"/>
    </row>
    <row r="35" spans="1:40" ht="21" customHeight="1" x14ac:dyDescent="0.4">
      <c r="A35" s="37"/>
      <c r="B35" s="153">
        <f t="shared" ref="B35:N35" si="5">SUM(B30:B34)</f>
        <v>2.316462</v>
      </c>
      <c r="C35" s="153">
        <f t="shared" si="5"/>
        <v>2.5207039999999998</v>
      </c>
      <c r="D35" s="153">
        <f t="shared" si="5"/>
        <v>2.4538880000000001</v>
      </c>
      <c r="E35" s="153">
        <f t="shared" si="5"/>
        <v>2.7573759999999998</v>
      </c>
      <c r="F35" s="153">
        <f t="shared" si="5"/>
        <v>2.5617920000000001</v>
      </c>
      <c r="G35" s="153">
        <f t="shared" si="5"/>
        <v>2.702464</v>
      </c>
      <c r="H35" s="153">
        <f t="shared" si="5"/>
        <v>2.708736</v>
      </c>
      <c r="I35" s="153">
        <f t="shared" si="5"/>
        <v>3.0149119999999998</v>
      </c>
      <c r="J35" s="153">
        <f t="shared" si="5"/>
        <v>2.2379519999999999</v>
      </c>
      <c r="K35" s="153">
        <f t="shared" si="5"/>
        <v>2.0245760000000002</v>
      </c>
      <c r="L35" s="153">
        <f t="shared" si="5"/>
        <v>2.5800960000000002</v>
      </c>
      <c r="M35" s="153">
        <f t="shared" si="5"/>
        <v>2.780672</v>
      </c>
      <c r="N35" s="153">
        <f t="shared" si="5"/>
        <v>2.6799360000000001</v>
      </c>
      <c r="O35" s="153">
        <f t="shared" ref="O35:AF35" si="6">SUM(O30:O34)</f>
        <v>2.5379839999999998</v>
      </c>
      <c r="P35" s="153">
        <f t="shared" si="6"/>
        <v>2.4956160000000001</v>
      </c>
      <c r="Q35" s="153">
        <f t="shared" si="6"/>
        <v>2.695808</v>
      </c>
      <c r="R35" s="153">
        <f t="shared" si="6"/>
        <v>3.6640000000000001</v>
      </c>
      <c r="S35" s="153">
        <f t="shared" si="6"/>
        <v>2.6224639999999999</v>
      </c>
      <c r="T35" s="153">
        <f t="shared" si="6"/>
        <v>3.2024319999999999</v>
      </c>
      <c r="U35" s="153">
        <f t="shared" si="6"/>
        <v>2.2085119999999998</v>
      </c>
      <c r="V35" s="153">
        <f t="shared" si="6"/>
        <v>2.6046719999999999</v>
      </c>
      <c r="W35" s="153">
        <f t="shared" si="6"/>
        <v>2.8835160000000002</v>
      </c>
      <c r="X35" s="153">
        <f t="shared" si="6"/>
        <v>2.6977959999999999</v>
      </c>
      <c r="Y35" s="153">
        <f t="shared" si="6"/>
        <v>3.4300039999999998</v>
      </c>
      <c r="Z35" s="153">
        <f t="shared" si="6"/>
        <v>2.250508</v>
      </c>
      <c r="AA35" s="153">
        <f t="shared" si="6"/>
        <v>2.4572159999999998</v>
      </c>
      <c r="AB35" s="153">
        <f t="shared" si="6"/>
        <v>2.866816</v>
      </c>
      <c r="AC35" s="153">
        <f t="shared" si="6"/>
        <v>2.947584</v>
      </c>
      <c r="AD35" s="153">
        <f t="shared" si="6"/>
        <v>3.448448</v>
      </c>
      <c r="AE35" s="153">
        <f t="shared" si="6"/>
        <v>2.571904</v>
      </c>
      <c r="AF35" s="153">
        <f t="shared" si="6"/>
        <v>2.7240959999999999</v>
      </c>
      <c r="AG35" s="153">
        <f>AVERAGE(B35:AF35)</f>
        <v>2.6983529677419358</v>
      </c>
    </row>
    <row r="36" spans="1:40" ht="21" customHeight="1" x14ac:dyDescent="0.4">
      <c r="A36" s="36" t="s">
        <v>32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</row>
    <row r="37" spans="1:40" ht="21" customHeight="1" x14ac:dyDescent="0.4">
      <c r="A37" s="37" t="s">
        <v>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2"/>
      <c r="Y37" s="162"/>
      <c r="Z37" s="162"/>
      <c r="AA37" s="162"/>
      <c r="AB37" s="162"/>
      <c r="AC37" s="162"/>
      <c r="AD37" s="162"/>
      <c r="AE37" s="162"/>
      <c r="AF37" s="162"/>
      <c r="AG37" s="153"/>
    </row>
    <row r="38" spans="1:40" ht="21" customHeight="1" x14ac:dyDescent="0.4">
      <c r="A38" s="37" t="s">
        <v>15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3"/>
    </row>
    <row r="39" spans="1:40" ht="21" customHeight="1" x14ac:dyDescent="0.4">
      <c r="A39" s="37" t="s">
        <v>16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3"/>
    </row>
    <row r="40" spans="1:40" ht="21" customHeight="1" x14ac:dyDescent="0.4">
      <c r="A40" s="36" t="s">
        <v>20</v>
      </c>
      <c r="B40" s="153">
        <f t="shared" ref="B40:K40" si="7">SUM(B38:B39)</f>
        <v>0</v>
      </c>
      <c r="C40" s="153">
        <f t="shared" si="7"/>
        <v>0</v>
      </c>
      <c r="D40" s="153">
        <f t="shared" si="7"/>
        <v>0</v>
      </c>
      <c r="E40" s="153">
        <f t="shared" si="7"/>
        <v>0</v>
      </c>
      <c r="F40" s="153">
        <f t="shared" si="7"/>
        <v>0</v>
      </c>
      <c r="G40" s="153">
        <f t="shared" si="7"/>
        <v>0</v>
      </c>
      <c r="H40" s="153">
        <f t="shared" si="7"/>
        <v>0</v>
      </c>
      <c r="I40" s="153">
        <f t="shared" si="7"/>
        <v>0</v>
      </c>
      <c r="J40" s="153">
        <f t="shared" si="7"/>
        <v>0</v>
      </c>
      <c r="K40" s="153">
        <f t="shared" si="7"/>
        <v>0</v>
      </c>
      <c r="L40" s="153">
        <f t="shared" ref="L40:AF40" si="8">SUM(L38:L39)</f>
        <v>0</v>
      </c>
      <c r="M40" s="153">
        <f t="shared" si="8"/>
        <v>0</v>
      </c>
      <c r="N40" s="153">
        <f t="shared" si="8"/>
        <v>0</v>
      </c>
      <c r="O40" s="153">
        <f t="shared" si="8"/>
        <v>0</v>
      </c>
      <c r="P40" s="153">
        <f t="shared" si="8"/>
        <v>0</v>
      </c>
      <c r="Q40" s="153">
        <f t="shared" si="8"/>
        <v>0</v>
      </c>
      <c r="R40" s="153">
        <f t="shared" si="8"/>
        <v>0</v>
      </c>
      <c r="S40" s="153">
        <f t="shared" si="8"/>
        <v>0</v>
      </c>
      <c r="T40" s="153">
        <f t="shared" si="8"/>
        <v>0</v>
      </c>
      <c r="U40" s="153">
        <f t="shared" si="8"/>
        <v>0</v>
      </c>
      <c r="V40" s="153">
        <f t="shared" si="8"/>
        <v>0</v>
      </c>
      <c r="W40" s="153">
        <f t="shared" si="8"/>
        <v>0</v>
      </c>
      <c r="X40" s="153">
        <f t="shared" si="8"/>
        <v>0</v>
      </c>
      <c r="Y40" s="153">
        <f t="shared" si="8"/>
        <v>0</v>
      </c>
      <c r="Z40" s="153">
        <f t="shared" si="8"/>
        <v>0</v>
      </c>
      <c r="AA40" s="153">
        <f t="shared" si="8"/>
        <v>0</v>
      </c>
      <c r="AB40" s="153">
        <f t="shared" si="8"/>
        <v>0</v>
      </c>
      <c r="AC40" s="153">
        <f t="shared" si="8"/>
        <v>0</v>
      </c>
      <c r="AD40" s="153">
        <f t="shared" si="8"/>
        <v>0</v>
      </c>
      <c r="AE40" s="153">
        <f t="shared" si="8"/>
        <v>0</v>
      </c>
      <c r="AF40" s="153">
        <f t="shared" si="8"/>
        <v>0</v>
      </c>
      <c r="AG40" s="153">
        <f>AVERAGE(B40:AF40)</f>
        <v>0</v>
      </c>
    </row>
    <row r="41" spans="1:40" ht="20.25" customHeight="1" x14ac:dyDescent="0.4">
      <c r="A41" s="36"/>
      <c r="B41" s="20"/>
      <c r="C41" s="38"/>
      <c r="D41" s="38"/>
      <c r="E41" s="38"/>
      <c r="F41" s="38"/>
      <c r="G41" s="38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:40" x14ac:dyDescent="0.45">
      <c r="A42" s="37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6"/>
      <c r="AG42" s="48"/>
    </row>
    <row r="43" spans="1:40" ht="20" x14ac:dyDescent="0.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49"/>
      <c r="AH43" s="138"/>
      <c r="AI43" s="138"/>
      <c r="AJ43" s="138"/>
      <c r="AK43" s="138"/>
      <c r="AL43" s="138"/>
      <c r="AM43" s="138"/>
      <c r="AN43" s="49"/>
    </row>
    <row r="44" spans="1:40" ht="20" x14ac:dyDescent="0.4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49"/>
      <c r="AH44" s="138"/>
      <c r="AI44" s="138"/>
      <c r="AJ44" s="138"/>
      <c r="AK44" s="138"/>
      <c r="AL44" s="138"/>
      <c r="AM44" s="138"/>
      <c r="AN44" s="49"/>
    </row>
    <row r="45" spans="1:40" ht="20" x14ac:dyDescent="0.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49"/>
      <c r="AH45" s="138"/>
      <c r="AI45" s="138"/>
      <c r="AJ45" s="138"/>
      <c r="AK45" s="138"/>
      <c r="AL45" s="138"/>
      <c r="AM45" s="138"/>
      <c r="AN45" s="49"/>
    </row>
    <row r="47" spans="1:40" ht="20" x14ac:dyDescent="0.4">
      <c r="AG47" s="12"/>
    </row>
    <row r="48" spans="1:40" ht="20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2:33" ht="20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2:33" ht="20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</sheetData>
  <phoneticPr fontId="18" type="noConversion"/>
  <pageMargins left="0.2" right="0.2" top="0.5" bottom="0.31" header="0.5" footer="0.5"/>
  <pageSetup scale="33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1" sqref="B41:AE41"/>
    </sheetView>
  </sheetViews>
  <sheetFormatPr defaultColWidth="11.53515625" defaultRowHeight="20.25" customHeight="1" x14ac:dyDescent="0.45"/>
  <cols>
    <col min="1" max="1" width="30.69140625" style="12" customWidth="1"/>
    <col min="2" max="31" width="8.3046875" style="12" customWidth="1"/>
    <col min="32" max="32" width="8.3046875" style="21" customWidth="1"/>
    <col min="33" max="16384" width="11.53515625" style="12"/>
  </cols>
  <sheetData>
    <row r="1" spans="1:35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5" ht="21" customHeight="1" x14ac:dyDescent="0.4">
      <c r="A2" s="1">
        <v>43983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5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</row>
    <row r="4" spans="1:35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21" customHeight="1" x14ac:dyDescent="0.4">
      <c r="A5" s="7"/>
      <c r="B5" s="135">
        <v>1</v>
      </c>
      <c r="C5" s="135">
        <v>2</v>
      </c>
      <c r="D5" s="135">
        <v>3</v>
      </c>
      <c r="E5" s="135">
        <v>4</v>
      </c>
      <c r="F5" s="135">
        <v>5</v>
      </c>
      <c r="G5" s="135">
        <v>6</v>
      </c>
      <c r="H5" s="135">
        <v>7</v>
      </c>
      <c r="I5" s="135">
        <v>8</v>
      </c>
      <c r="J5" s="135">
        <v>9</v>
      </c>
      <c r="K5" s="135">
        <v>10</v>
      </c>
      <c r="L5" s="135">
        <v>11</v>
      </c>
      <c r="M5" s="135">
        <v>12</v>
      </c>
      <c r="N5" s="135">
        <v>13</v>
      </c>
      <c r="O5" s="135">
        <v>14</v>
      </c>
      <c r="P5" s="135">
        <v>15</v>
      </c>
      <c r="Q5" s="67">
        <v>16</v>
      </c>
      <c r="R5" s="67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67">
        <v>25</v>
      </c>
      <c r="AA5" s="67">
        <v>26</v>
      </c>
      <c r="AB5" s="67">
        <v>27</v>
      </c>
      <c r="AC5" s="67">
        <v>28</v>
      </c>
      <c r="AD5" s="67">
        <v>29</v>
      </c>
      <c r="AE5" s="67">
        <v>30</v>
      </c>
      <c r="AF5" s="166" t="s">
        <v>30</v>
      </c>
    </row>
    <row r="6" spans="1:35" ht="21" customHeight="1" x14ac:dyDescent="0.4">
      <c r="A6" s="8" t="s">
        <v>0</v>
      </c>
      <c r="B6" s="164"/>
      <c r="C6" s="164"/>
      <c r="D6" s="164"/>
      <c r="E6" s="164"/>
      <c r="F6" s="164"/>
      <c r="G6" s="164"/>
      <c r="H6" s="164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4"/>
      <c r="T6" s="164"/>
      <c r="U6" s="164"/>
      <c r="V6" s="164"/>
      <c r="W6" s="164"/>
      <c r="X6" s="164"/>
      <c r="Y6" s="164"/>
      <c r="Z6" s="165"/>
      <c r="AA6" s="165"/>
      <c r="AB6" s="165"/>
      <c r="AC6" s="165"/>
      <c r="AD6" s="165"/>
      <c r="AE6" s="165"/>
      <c r="AF6" s="167"/>
    </row>
    <row r="7" spans="1:35" ht="21" customHeight="1" x14ac:dyDescent="0.4">
      <c r="A7" s="7" t="s">
        <v>1</v>
      </c>
      <c r="B7" s="74">
        <v>1.851389</v>
      </c>
      <c r="C7" s="74">
        <v>2.1350560000000001</v>
      </c>
      <c r="D7" s="74">
        <v>2.0462189999999998</v>
      </c>
      <c r="E7" s="74">
        <v>2.0689609999999998</v>
      </c>
      <c r="F7" s="74">
        <v>9.0621999999999994E-2</v>
      </c>
      <c r="G7" s="74">
        <v>1.236642</v>
      </c>
      <c r="H7" s="74">
        <v>2.3071030000000001</v>
      </c>
      <c r="I7" s="74">
        <v>1.9789589999999999</v>
      </c>
      <c r="J7" s="74">
        <v>2.1114549999999999</v>
      </c>
      <c r="K7" s="74">
        <v>2.100012</v>
      </c>
      <c r="L7" s="74">
        <v>1.9635389999999999</v>
      </c>
      <c r="M7" s="74">
        <v>2.0171570000000001</v>
      </c>
      <c r="N7" s="74">
        <v>2.044511</v>
      </c>
      <c r="O7" s="74">
        <v>0.696994</v>
      </c>
      <c r="P7" s="74">
        <v>2.9016000000000002</v>
      </c>
      <c r="Q7" s="74">
        <v>2.9889999999999999</v>
      </c>
      <c r="R7" s="74">
        <v>2.948807</v>
      </c>
      <c r="S7" s="74">
        <v>2.9822600000000001</v>
      </c>
      <c r="T7" s="74">
        <v>2.9438249999999999</v>
      </c>
      <c r="U7" s="74">
        <v>3.4670000000000001</v>
      </c>
      <c r="V7" s="74">
        <v>3.9062000000000001</v>
      </c>
      <c r="W7" s="74">
        <v>4.0257839999999998</v>
      </c>
      <c r="X7" s="74">
        <v>4.2329999999999997</v>
      </c>
      <c r="Y7" s="74">
        <v>3.9990000000000001</v>
      </c>
      <c r="Z7" s="74">
        <v>3.8996080000000002</v>
      </c>
      <c r="AA7" s="74">
        <v>2.6395010000000001</v>
      </c>
      <c r="AB7" s="74">
        <v>1.9278999999999999</v>
      </c>
      <c r="AC7" s="74">
        <v>1.972734</v>
      </c>
      <c r="AD7" s="74">
        <v>4.3</v>
      </c>
      <c r="AE7" s="74">
        <v>2.5</v>
      </c>
      <c r="AF7" s="75"/>
    </row>
    <row r="8" spans="1:35" ht="21" customHeight="1" x14ac:dyDescent="0.4">
      <c r="A8" s="7" t="s">
        <v>2</v>
      </c>
      <c r="B8" s="74">
        <v>13.65138</v>
      </c>
      <c r="C8" s="74">
        <v>12.857194499999999</v>
      </c>
      <c r="D8" s="74">
        <v>15.30985725</v>
      </c>
      <c r="E8" s="74">
        <v>12.76535125</v>
      </c>
      <c r="F8" s="74">
        <v>14.975724</v>
      </c>
      <c r="G8" s="74">
        <v>13.14510275</v>
      </c>
      <c r="H8" s="74">
        <v>12.329591750000001</v>
      </c>
      <c r="I8" s="74">
        <v>12.845038500000001</v>
      </c>
      <c r="J8" s="74">
        <v>13.699148249999999</v>
      </c>
      <c r="K8" s="74">
        <v>14.119070499999999</v>
      </c>
      <c r="L8" s="74">
        <v>13.420187749999998</v>
      </c>
      <c r="M8" s="74">
        <v>12.829057250000002</v>
      </c>
      <c r="N8" s="74">
        <v>12.768871000000001</v>
      </c>
      <c r="O8" s="74">
        <v>14.313198750000002</v>
      </c>
      <c r="P8" s="74">
        <v>14.308024</v>
      </c>
      <c r="Q8" s="74">
        <v>12.677695499999999</v>
      </c>
      <c r="R8" s="74">
        <v>10.974359500000002</v>
      </c>
      <c r="S8" s="74">
        <v>12.184314000000001</v>
      </c>
      <c r="T8" s="74">
        <v>13.232404500000001</v>
      </c>
      <c r="U8" s="74">
        <v>11.5714015</v>
      </c>
      <c r="V8" s="74">
        <v>11.422487</v>
      </c>
      <c r="W8" s="74">
        <v>11.247133</v>
      </c>
      <c r="X8" s="74">
        <v>12.8867905</v>
      </c>
      <c r="Y8" s="74">
        <v>12.845859750000001</v>
      </c>
      <c r="Z8" s="74">
        <v>12.55443425</v>
      </c>
      <c r="AA8" s="74">
        <v>13.306118</v>
      </c>
      <c r="AB8" s="74">
        <v>13.698196250000001</v>
      </c>
      <c r="AC8" s="74">
        <v>12.25316125</v>
      </c>
      <c r="AD8" s="74">
        <v>13.31</v>
      </c>
      <c r="AE8" s="74">
        <v>12.978</v>
      </c>
      <c r="AF8" s="75"/>
    </row>
    <row r="9" spans="1:35" ht="21" customHeight="1" x14ac:dyDescent="0.4">
      <c r="A9" s="7"/>
      <c r="B9" s="76">
        <f t="shared" ref="B9:AE9" si="0">SUM(B7:B8)</f>
        <v>15.502768999999999</v>
      </c>
      <c r="C9" s="76">
        <f t="shared" si="0"/>
        <v>14.992250499999999</v>
      </c>
      <c r="D9" s="76">
        <f t="shared" si="0"/>
        <v>17.356076250000001</v>
      </c>
      <c r="E9" s="76">
        <f t="shared" si="0"/>
        <v>14.83431225</v>
      </c>
      <c r="F9" s="76">
        <f t="shared" si="0"/>
        <v>15.066345999999999</v>
      </c>
      <c r="G9" s="76">
        <f t="shared" si="0"/>
        <v>14.381744749999999</v>
      </c>
      <c r="H9" s="76">
        <f t="shared" si="0"/>
        <v>14.63669475</v>
      </c>
      <c r="I9" s="76">
        <f t="shared" si="0"/>
        <v>14.823997500000001</v>
      </c>
      <c r="J9" s="76">
        <f t="shared" si="0"/>
        <v>15.810603249999998</v>
      </c>
      <c r="K9" s="76">
        <f t="shared" si="0"/>
        <v>16.219082499999999</v>
      </c>
      <c r="L9" s="76">
        <f t="shared" si="0"/>
        <v>15.383726749999997</v>
      </c>
      <c r="M9" s="76">
        <f t="shared" si="0"/>
        <v>14.846214250000003</v>
      </c>
      <c r="N9" s="76">
        <f t="shared" si="0"/>
        <v>14.813382000000001</v>
      </c>
      <c r="O9" s="76">
        <f t="shared" si="0"/>
        <v>15.010192750000002</v>
      </c>
      <c r="P9" s="76">
        <f t="shared" si="0"/>
        <v>17.209623999999998</v>
      </c>
      <c r="Q9" s="76">
        <f t="shared" si="0"/>
        <v>15.666695499999999</v>
      </c>
      <c r="R9" s="76">
        <f t="shared" si="0"/>
        <v>13.923166500000002</v>
      </c>
      <c r="S9" s="76">
        <f t="shared" si="0"/>
        <v>15.166574000000001</v>
      </c>
      <c r="T9" s="76">
        <f t="shared" si="0"/>
        <v>16.176229500000002</v>
      </c>
      <c r="U9" s="76">
        <f t="shared" si="0"/>
        <v>15.038401500000001</v>
      </c>
      <c r="V9" s="76">
        <f t="shared" si="0"/>
        <v>15.328687</v>
      </c>
      <c r="W9" s="76">
        <f t="shared" si="0"/>
        <v>15.272917</v>
      </c>
      <c r="X9" s="76">
        <f t="shared" si="0"/>
        <v>17.119790500000001</v>
      </c>
      <c r="Y9" s="76">
        <f t="shared" si="0"/>
        <v>16.844859750000001</v>
      </c>
      <c r="Z9" s="76">
        <f t="shared" si="0"/>
        <v>16.454042250000001</v>
      </c>
      <c r="AA9" s="76">
        <f t="shared" si="0"/>
        <v>15.945619000000001</v>
      </c>
      <c r="AB9" s="76">
        <f t="shared" si="0"/>
        <v>15.62609625</v>
      </c>
      <c r="AC9" s="76">
        <f t="shared" si="0"/>
        <v>14.225895250000001</v>
      </c>
      <c r="AD9" s="76">
        <f t="shared" si="0"/>
        <v>17.61</v>
      </c>
      <c r="AE9" s="76">
        <f t="shared" si="0"/>
        <v>15.478</v>
      </c>
      <c r="AF9" s="76">
        <f>AVERAGE(B9:AE9)</f>
        <v>15.558799683333335</v>
      </c>
    </row>
    <row r="10" spans="1:35" ht="21" customHeight="1" x14ac:dyDescent="0.4">
      <c r="A10" s="8" t="s">
        <v>3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35" ht="21" customHeight="1" x14ac:dyDescent="0.4">
      <c r="A11" s="7" t="s">
        <v>18</v>
      </c>
      <c r="B11" s="84">
        <v>15.720656</v>
      </c>
      <c r="C11" s="84">
        <v>17.069281</v>
      </c>
      <c r="D11" s="75">
        <v>16.718368000000002</v>
      </c>
      <c r="E11" s="75">
        <v>15.336093</v>
      </c>
      <c r="F11" s="75">
        <v>15.893122999999999</v>
      </c>
      <c r="G11" s="77">
        <v>15.976069000000001</v>
      </c>
      <c r="H11" s="77">
        <v>15.981515999999999</v>
      </c>
      <c r="I11" s="78">
        <v>14.84614</v>
      </c>
      <c r="J11" s="77">
        <v>15.748234</v>
      </c>
      <c r="K11" s="77">
        <v>18.040638999999999</v>
      </c>
      <c r="L11" s="75">
        <v>17.090458000000002</v>
      </c>
      <c r="M11" s="75">
        <v>15.927334999999999</v>
      </c>
      <c r="N11" s="75">
        <v>16.490632000000002</v>
      </c>
      <c r="O11" s="75">
        <v>15.341169000000001</v>
      </c>
      <c r="P11" s="75">
        <v>17.302572999999999</v>
      </c>
      <c r="Q11" s="78">
        <v>16.03172</v>
      </c>
      <c r="R11" s="75">
        <v>16.374034000000002</v>
      </c>
      <c r="S11" s="78">
        <v>16.295483999999998</v>
      </c>
      <c r="T11" s="78">
        <v>15.464917</v>
      </c>
      <c r="U11" s="78">
        <v>16.615967999999999</v>
      </c>
      <c r="V11" s="78">
        <v>13.946448999999999</v>
      </c>
      <c r="W11" s="78">
        <v>16.817169</v>
      </c>
      <c r="X11" s="78">
        <v>16.759754000000001</v>
      </c>
      <c r="Y11" s="78">
        <v>17.753965000000001</v>
      </c>
      <c r="Z11" s="78">
        <v>17.349083</v>
      </c>
      <c r="AA11" s="78">
        <v>17.272469000000001</v>
      </c>
      <c r="AB11" s="78">
        <v>16.427914000000001</v>
      </c>
      <c r="AC11" s="78">
        <v>16.760508000000002</v>
      </c>
      <c r="AD11" s="78">
        <v>16.820117</v>
      </c>
      <c r="AE11" s="78">
        <v>16.978204000000002</v>
      </c>
      <c r="AF11" s="75"/>
    </row>
    <row r="12" spans="1:35" ht="21" customHeight="1" x14ac:dyDescent="0.4">
      <c r="A12" s="6" t="s">
        <v>26</v>
      </c>
      <c r="B12" s="84">
        <v>-0.35886800000000002</v>
      </c>
      <c r="C12" s="84">
        <v>-0.35898999999999998</v>
      </c>
      <c r="D12" s="75">
        <v>-0.35931999999999997</v>
      </c>
      <c r="E12" s="75">
        <v>-0.35931099999999999</v>
      </c>
      <c r="F12" s="75">
        <v>-0.359236</v>
      </c>
      <c r="G12" s="77">
        <v>-0.35942400000000002</v>
      </c>
      <c r="H12" s="77">
        <v>-0.359792</v>
      </c>
      <c r="I12" s="77">
        <v>-0.35900700000000002</v>
      </c>
      <c r="J12" s="77">
        <v>-0.31952000000000003</v>
      </c>
      <c r="K12" s="79">
        <v>-0.35907299999999998</v>
      </c>
      <c r="L12" s="75">
        <v>-0.35962300000000003</v>
      </c>
      <c r="M12" s="75">
        <v>-0.35933799999999999</v>
      </c>
      <c r="N12" s="75">
        <v>-0.359099</v>
      </c>
      <c r="O12" s="75">
        <v>-0.35895199999999999</v>
      </c>
      <c r="P12" s="75">
        <v>-0.35948000000000002</v>
      </c>
      <c r="Q12" s="75">
        <v>-0.35874600000000001</v>
      </c>
      <c r="R12" s="75">
        <v>-0.39887</v>
      </c>
      <c r="S12" s="78">
        <v>-0.430952</v>
      </c>
      <c r="T12" s="78">
        <v>-0.43174899999999999</v>
      </c>
      <c r="U12" s="78">
        <v>-0.43088300000000002</v>
      </c>
      <c r="V12" s="78">
        <v>-0.43123899999999998</v>
      </c>
      <c r="W12" s="78">
        <v>-0.43111300000000002</v>
      </c>
      <c r="X12" s="78">
        <v>-0.1350044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5"/>
    </row>
    <row r="13" spans="1:35" ht="21" customHeight="1" x14ac:dyDescent="0.4">
      <c r="A13" s="7" t="s">
        <v>5</v>
      </c>
      <c r="B13" s="84">
        <v>3.1278609999999998</v>
      </c>
      <c r="C13" s="84">
        <v>3.2954750000000002</v>
      </c>
      <c r="D13" s="75">
        <v>3.1817660000000001</v>
      </c>
      <c r="E13" s="75">
        <v>3.1961560000000002</v>
      </c>
      <c r="F13" s="75">
        <v>3.2143039999999998</v>
      </c>
      <c r="G13" s="77">
        <v>3.1797390000000001</v>
      </c>
      <c r="H13" s="79">
        <v>3.1746379999999998</v>
      </c>
      <c r="I13" s="77">
        <v>3.1742699999999999</v>
      </c>
      <c r="J13" s="77">
        <v>3.1242230000000002</v>
      </c>
      <c r="K13" s="77">
        <v>3.164625</v>
      </c>
      <c r="L13" s="75">
        <v>3.3168299999999999</v>
      </c>
      <c r="M13" s="75">
        <v>3.2913100000000002</v>
      </c>
      <c r="N13" s="75">
        <v>3.219957</v>
      </c>
      <c r="O13" s="75">
        <v>3.2058040000000001</v>
      </c>
      <c r="P13" s="75">
        <v>3.1182669999999999</v>
      </c>
      <c r="Q13" s="75">
        <v>3.120943</v>
      </c>
      <c r="R13" s="75">
        <v>3.1440169999999998</v>
      </c>
      <c r="S13" s="78">
        <v>3.120018</v>
      </c>
      <c r="T13" s="78">
        <v>3.226029</v>
      </c>
      <c r="U13" s="78">
        <v>3.1914199999999999</v>
      </c>
      <c r="V13" s="78">
        <v>3.1870020000000001</v>
      </c>
      <c r="W13" s="78">
        <v>3.143878</v>
      </c>
      <c r="X13" s="75">
        <v>3.1095000000000002</v>
      </c>
      <c r="Y13" s="75">
        <v>2.3001130000000001</v>
      </c>
      <c r="Z13" s="75">
        <v>3.1816300000000002</v>
      </c>
      <c r="AA13" s="75">
        <v>3.2433999999999998</v>
      </c>
      <c r="AB13" s="75">
        <v>3.2481369999999998</v>
      </c>
      <c r="AC13" s="75">
        <v>3.2081770000000001</v>
      </c>
      <c r="AD13" s="75">
        <v>3.1584810000000001</v>
      </c>
      <c r="AE13" s="75">
        <v>3.2125710000000001</v>
      </c>
      <c r="AF13" s="75"/>
    </row>
    <row r="14" spans="1:35" ht="21" customHeight="1" x14ac:dyDescent="0.4">
      <c r="A14" s="7" t="s">
        <v>6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75"/>
    </row>
    <row r="15" spans="1:35" ht="21" customHeight="1" x14ac:dyDescent="0.4">
      <c r="A15" s="7" t="s">
        <v>7</v>
      </c>
      <c r="B15" s="80">
        <v>0</v>
      </c>
      <c r="C15" s="80">
        <v>0</v>
      </c>
      <c r="D15" s="80">
        <v>0</v>
      </c>
      <c r="E15" s="80">
        <v>0</v>
      </c>
      <c r="F15" s="80">
        <v>0.279082</v>
      </c>
      <c r="G15" s="80">
        <v>0.59655199999999997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0.85720799999999997</v>
      </c>
      <c r="AF15" s="75"/>
    </row>
    <row r="16" spans="1:35" ht="21" customHeight="1" x14ac:dyDescent="0.4">
      <c r="A16" s="7"/>
      <c r="B16" s="76">
        <f t="shared" ref="B16:AE16" si="1">SUM(B11:B15)</f>
        <v>18.489649</v>
      </c>
      <c r="C16" s="76">
        <f t="shared" si="1"/>
        <v>20.005766000000001</v>
      </c>
      <c r="D16" s="76">
        <f t="shared" si="1"/>
        <v>19.540814000000001</v>
      </c>
      <c r="E16" s="76">
        <f t="shared" si="1"/>
        <v>18.172938000000002</v>
      </c>
      <c r="F16" s="76">
        <f t="shared" si="1"/>
        <v>19.027272999999997</v>
      </c>
      <c r="G16" s="76">
        <f t="shared" si="1"/>
        <v>19.392935999999999</v>
      </c>
      <c r="H16" s="76">
        <f t="shared" si="1"/>
        <v>18.796361999999998</v>
      </c>
      <c r="I16" s="76">
        <f t="shared" si="1"/>
        <v>17.661403</v>
      </c>
      <c r="J16" s="76">
        <f t="shared" si="1"/>
        <v>18.552937</v>
      </c>
      <c r="K16" s="76">
        <f t="shared" si="1"/>
        <v>20.846191000000001</v>
      </c>
      <c r="L16" s="76">
        <f t="shared" si="1"/>
        <v>20.047665000000002</v>
      </c>
      <c r="M16" s="76">
        <f t="shared" si="1"/>
        <v>18.859307000000001</v>
      </c>
      <c r="N16" s="76">
        <f t="shared" si="1"/>
        <v>19.351490000000002</v>
      </c>
      <c r="O16" s="76">
        <f t="shared" si="1"/>
        <v>18.188020999999999</v>
      </c>
      <c r="P16" s="76">
        <f t="shared" si="1"/>
        <v>20.061359999999997</v>
      </c>
      <c r="Q16" s="76">
        <f t="shared" si="1"/>
        <v>18.793917</v>
      </c>
      <c r="R16" s="76">
        <f t="shared" si="1"/>
        <v>19.119181000000001</v>
      </c>
      <c r="S16" s="76">
        <f t="shared" si="1"/>
        <v>18.984549999999999</v>
      </c>
      <c r="T16" s="76">
        <f t="shared" si="1"/>
        <v>18.259197</v>
      </c>
      <c r="U16" s="76">
        <f t="shared" si="1"/>
        <v>19.376504999999998</v>
      </c>
      <c r="V16" s="76">
        <f t="shared" si="1"/>
        <v>16.702211999999999</v>
      </c>
      <c r="W16" s="76">
        <f t="shared" si="1"/>
        <v>19.529934000000001</v>
      </c>
      <c r="X16" s="76">
        <f t="shared" si="1"/>
        <v>19.734249600000002</v>
      </c>
      <c r="Y16" s="76">
        <f t="shared" si="1"/>
        <v>20.054078000000001</v>
      </c>
      <c r="Z16" s="76">
        <f t="shared" si="1"/>
        <v>20.530712999999999</v>
      </c>
      <c r="AA16" s="76">
        <f t="shared" si="1"/>
        <v>20.515869000000002</v>
      </c>
      <c r="AB16" s="76">
        <f t="shared" si="1"/>
        <v>19.676051000000001</v>
      </c>
      <c r="AC16" s="76">
        <f t="shared" si="1"/>
        <v>19.968685000000001</v>
      </c>
      <c r="AD16" s="76">
        <f t="shared" si="1"/>
        <v>19.978597999999998</v>
      </c>
      <c r="AE16" s="76">
        <f t="shared" si="1"/>
        <v>21.047983000000002</v>
      </c>
      <c r="AF16" s="76">
        <f>AVERAGE(B16:AE16)</f>
        <v>19.308861153333339</v>
      </c>
    </row>
    <row r="17" spans="1:33" ht="21" customHeight="1" x14ac:dyDescent="0.4">
      <c r="A17" s="13" t="s">
        <v>31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</row>
    <row r="18" spans="1:33" ht="21" customHeight="1" x14ac:dyDescent="0.4">
      <c r="A18" s="11" t="s">
        <v>8</v>
      </c>
      <c r="B18" s="138">
        <v>15.25</v>
      </c>
      <c r="C18" s="138">
        <v>15.4</v>
      </c>
      <c r="D18" s="138">
        <v>15.8</v>
      </c>
      <c r="E18" s="138">
        <v>16.3</v>
      </c>
      <c r="F18" s="138">
        <v>14.97</v>
      </c>
      <c r="G18" s="138">
        <v>15.66</v>
      </c>
      <c r="H18" s="138">
        <v>15.4</v>
      </c>
      <c r="I18" s="138">
        <v>15.37</v>
      </c>
      <c r="J18" s="138">
        <v>14.72</v>
      </c>
      <c r="K18" s="75">
        <v>16.3</v>
      </c>
      <c r="L18" s="75">
        <v>14.97</v>
      </c>
      <c r="M18" s="75">
        <v>15.66</v>
      </c>
      <c r="N18" s="75">
        <v>15.4</v>
      </c>
      <c r="O18" s="75">
        <v>15.38</v>
      </c>
      <c r="P18" s="75">
        <v>14.72</v>
      </c>
      <c r="Q18" s="75">
        <v>15.74</v>
      </c>
      <c r="R18" s="75">
        <v>14.19</v>
      </c>
      <c r="S18" s="75">
        <v>15.29</v>
      </c>
      <c r="T18" s="75">
        <v>15.24</v>
      </c>
      <c r="U18" s="75">
        <v>15.2</v>
      </c>
      <c r="V18" s="75">
        <v>15.49</v>
      </c>
      <c r="W18" s="75">
        <v>16.559999999999999</v>
      </c>
      <c r="X18" s="75">
        <v>16.93</v>
      </c>
      <c r="Y18" s="75">
        <v>16.84</v>
      </c>
      <c r="Z18" s="75">
        <v>15.52</v>
      </c>
      <c r="AA18" s="75">
        <v>15.21</v>
      </c>
      <c r="AB18" s="75">
        <v>14.89</v>
      </c>
      <c r="AC18" s="75">
        <v>15.9</v>
      </c>
      <c r="AD18" s="75">
        <v>15.71</v>
      </c>
      <c r="AE18" s="75">
        <v>17.38</v>
      </c>
      <c r="AF18" s="75"/>
    </row>
    <row r="19" spans="1:33" ht="21" customHeight="1" x14ac:dyDescent="0.4">
      <c r="A19" s="15" t="s">
        <v>26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75"/>
    </row>
    <row r="20" spans="1:33" ht="21" customHeight="1" x14ac:dyDescent="0.4">
      <c r="A20" s="11" t="s">
        <v>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12" t="s">
        <v>20</v>
      </c>
    </row>
    <row r="21" spans="1:33" ht="21" customHeight="1" x14ac:dyDescent="0.4">
      <c r="A21" s="11" t="s">
        <v>23</v>
      </c>
      <c r="B21" s="136">
        <v>52</v>
      </c>
      <c r="C21" s="136">
        <v>52</v>
      </c>
      <c r="D21" s="136">
        <v>63</v>
      </c>
      <c r="E21" s="136">
        <v>35</v>
      </c>
      <c r="F21" s="136">
        <v>60</v>
      </c>
      <c r="G21" s="136">
        <v>70</v>
      </c>
      <c r="H21" s="136">
        <v>142</v>
      </c>
      <c r="I21" s="136">
        <v>62</v>
      </c>
      <c r="J21" s="136">
        <v>110</v>
      </c>
      <c r="K21" s="81">
        <v>35</v>
      </c>
      <c r="L21" s="81">
        <v>60</v>
      </c>
      <c r="M21" s="81">
        <v>70</v>
      </c>
      <c r="N21" s="81">
        <v>142</v>
      </c>
      <c r="O21" s="81">
        <v>62</v>
      </c>
      <c r="P21" s="81">
        <v>110</v>
      </c>
      <c r="Q21" s="81">
        <v>70</v>
      </c>
      <c r="R21" s="81">
        <v>80</v>
      </c>
      <c r="S21" s="81">
        <v>80</v>
      </c>
      <c r="T21" s="81">
        <v>80</v>
      </c>
      <c r="U21" s="81">
        <v>130</v>
      </c>
      <c r="V21" s="81">
        <v>56</v>
      </c>
      <c r="W21" s="81">
        <v>98</v>
      </c>
      <c r="X21" s="81">
        <v>65</v>
      </c>
      <c r="Y21" s="81">
        <v>70</v>
      </c>
      <c r="Z21" s="81">
        <v>63</v>
      </c>
      <c r="AA21" s="81">
        <v>65</v>
      </c>
      <c r="AB21" s="81">
        <v>62</v>
      </c>
      <c r="AC21" s="81">
        <v>62</v>
      </c>
      <c r="AD21" s="81">
        <v>65</v>
      </c>
      <c r="AE21" s="81">
        <v>55</v>
      </c>
      <c r="AF21" s="81"/>
    </row>
    <row r="22" spans="1:33" ht="21" customHeight="1" x14ac:dyDescent="0.4">
      <c r="A22" s="11" t="s">
        <v>22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12" t="s">
        <v>20</v>
      </c>
    </row>
    <row r="23" spans="1:33" ht="21" customHeight="1" x14ac:dyDescent="0.4">
      <c r="A23" s="11" t="s">
        <v>24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</row>
    <row r="24" spans="1:33" ht="21" customHeight="1" x14ac:dyDescent="0.4">
      <c r="A24" s="11" t="s">
        <v>25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</row>
    <row r="25" spans="1:33" ht="21" customHeight="1" x14ac:dyDescent="0.4">
      <c r="A25" s="11" t="s">
        <v>17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</row>
    <row r="26" spans="1:33" ht="21" customHeight="1" x14ac:dyDescent="0.4">
      <c r="A26" s="11" t="s">
        <v>5</v>
      </c>
      <c r="B26" s="138">
        <v>1.6</v>
      </c>
      <c r="C26" s="138">
        <v>1.6</v>
      </c>
      <c r="D26" s="138">
        <v>1.6</v>
      </c>
      <c r="E26" s="138">
        <v>1.6</v>
      </c>
      <c r="F26" s="138">
        <v>1.6</v>
      </c>
      <c r="G26" s="138">
        <v>1.6</v>
      </c>
      <c r="H26" s="138">
        <v>1.6</v>
      </c>
      <c r="I26" s="138">
        <v>2.12</v>
      </c>
      <c r="J26" s="138">
        <v>2.12</v>
      </c>
      <c r="K26" s="138">
        <v>2.12</v>
      </c>
      <c r="L26" s="138">
        <v>2.12</v>
      </c>
      <c r="M26" s="138">
        <v>2.12</v>
      </c>
      <c r="N26" s="138">
        <v>2.12</v>
      </c>
      <c r="O26" s="138">
        <v>2.12</v>
      </c>
      <c r="P26" s="75">
        <v>2.2599999999999998</v>
      </c>
      <c r="Q26" s="75">
        <v>2.2599999999999998</v>
      </c>
      <c r="R26" s="75">
        <v>2.2599999999999998</v>
      </c>
      <c r="S26" s="75">
        <v>2.2599999999999998</v>
      </c>
      <c r="T26" s="75">
        <v>2.2599999999999998</v>
      </c>
      <c r="U26" s="75">
        <v>2.2599999999999998</v>
      </c>
      <c r="V26" s="75">
        <v>2.2599999999999998</v>
      </c>
      <c r="W26" s="75">
        <v>2.4</v>
      </c>
      <c r="X26" s="75">
        <v>2.4</v>
      </c>
      <c r="Y26" s="75">
        <v>2.4</v>
      </c>
      <c r="Z26" s="75">
        <v>2.4</v>
      </c>
      <c r="AA26" s="75">
        <v>2.4</v>
      </c>
      <c r="AB26" s="75">
        <v>2.4</v>
      </c>
      <c r="AC26" s="75">
        <v>2.4</v>
      </c>
      <c r="AD26" s="75">
        <v>2.0499999999999998</v>
      </c>
      <c r="AE26" s="75">
        <v>2.0499999999999998</v>
      </c>
      <c r="AF26" s="75"/>
    </row>
    <row r="27" spans="1:33" ht="21" customHeight="1" x14ac:dyDescent="0.4">
      <c r="A27" s="11" t="s">
        <v>10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</row>
    <row r="28" spans="1:33" ht="21" customHeight="1" x14ac:dyDescent="0.4">
      <c r="A28" s="11" t="s">
        <v>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</row>
    <row r="29" spans="1:33" ht="21" customHeight="1" x14ac:dyDescent="0.4">
      <c r="A29" s="7"/>
      <c r="B29" s="76">
        <f>SUM(B18+B19+B20+B25+B26+B27+B28)</f>
        <v>16.850000000000001</v>
      </c>
      <c r="C29" s="76">
        <f t="shared" ref="C29:AE29" si="2">SUM(C18+C19+C20+C25+C26+C27+C28)</f>
        <v>17</v>
      </c>
      <c r="D29" s="76">
        <f t="shared" si="2"/>
        <v>17.400000000000002</v>
      </c>
      <c r="E29" s="76">
        <f t="shared" si="2"/>
        <v>17.900000000000002</v>
      </c>
      <c r="F29" s="76">
        <f t="shared" si="2"/>
        <v>16.57</v>
      </c>
      <c r="G29" s="76">
        <f t="shared" si="2"/>
        <v>17.260000000000002</v>
      </c>
      <c r="H29" s="76">
        <f t="shared" si="2"/>
        <v>17</v>
      </c>
      <c r="I29" s="76">
        <f t="shared" si="2"/>
        <v>17.489999999999998</v>
      </c>
      <c r="J29" s="76">
        <f t="shared" si="2"/>
        <v>16.84</v>
      </c>
      <c r="K29" s="76">
        <f t="shared" si="2"/>
        <v>18.420000000000002</v>
      </c>
      <c r="L29" s="76">
        <f t="shared" si="2"/>
        <v>17.09</v>
      </c>
      <c r="M29" s="76">
        <f t="shared" si="2"/>
        <v>17.78</v>
      </c>
      <c r="N29" s="76">
        <f t="shared" si="2"/>
        <v>17.52</v>
      </c>
      <c r="O29" s="76">
        <f t="shared" si="2"/>
        <v>17.5</v>
      </c>
      <c r="P29" s="76">
        <f t="shared" si="2"/>
        <v>16.98</v>
      </c>
      <c r="Q29" s="76">
        <f t="shared" si="2"/>
        <v>18</v>
      </c>
      <c r="R29" s="76">
        <f t="shared" si="2"/>
        <v>16.45</v>
      </c>
      <c r="S29" s="76">
        <f t="shared" si="2"/>
        <v>17.549999999999997</v>
      </c>
      <c r="T29" s="76">
        <f t="shared" si="2"/>
        <v>17.5</v>
      </c>
      <c r="U29" s="76">
        <f t="shared" si="2"/>
        <v>17.46</v>
      </c>
      <c r="V29" s="76">
        <f t="shared" si="2"/>
        <v>17.75</v>
      </c>
      <c r="W29" s="76">
        <f t="shared" si="2"/>
        <v>18.959999999999997</v>
      </c>
      <c r="X29" s="76">
        <f t="shared" si="2"/>
        <v>19.329999999999998</v>
      </c>
      <c r="Y29" s="76">
        <f t="shared" si="2"/>
        <v>19.239999999999998</v>
      </c>
      <c r="Z29" s="76">
        <f t="shared" si="2"/>
        <v>17.919999999999998</v>
      </c>
      <c r="AA29" s="76">
        <f t="shared" si="2"/>
        <v>17.61</v>
      </c>
      <c r="AB29" s="76">
        <f t="shared" si="2"/>
        <v>17.29</v>
      </c>
      <c r="AC29" s="76">
        <f t="shared" si="2"/>
        <v>18.3</v>
      </c>
      <c r="AD29" s="76">
        <f t="shared" si="2"/>
        <v>17.760000000000002</v>
      </c>
      <c r="AE29" s="76">
        <f t="shared" si="2"/>
        <v>19.43</v>
      </c>
      <c r="AF29" s="76">
        <f>AVERAGE(B29:AE29)</f>
        <v>17.671666666666667</v>
      </c>
    </row>
    <row r="30" spans="1:33" ht="21" customHeight="1" x14ac:dyDescent="0.4">
      <c r="A30" s="8" t="s">
        <v>11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</row>
    <row r="31" spans="1:33" ht="21" customHeight="1" x14ac:dyDescent="0.4">
      <c r="A31" s="7" t="s">
        <v>12</v>
      </c>
      <c r="B31" s="75">
        <v>2.920064</v>
      </c>
      <c r="C31" s="75">
        <v>2.4634879999999999</v>
      </c>
      <c r="D31" s="75">
        <v>2.6878320000000002</v>
      </c>
      <c r="E31" s="74">
        <v>2.810152</v>
      </c>
      <c r="F31" s="74">
        <v>2.9706239999999999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74">
        <v>3.1355400000000002</v>
      </c>
      <c r="AE31" s="74">
        <v>3.4434999999999998</v>
      </c>
      <c r="AF31" s="75"/>
    </row>
    <row r="32" spans="1:33" ht="21" customHeight="1" x14ac:dyDescent="0.4">
      <c r="A32" s="7" t="s">
        <v>29</v>
      </c>
      <c r="B32" s="75">
        <v>0</v>
      </c>
      <c r="C32" s="75">
        <v>0</v>
      </c>
      <c r="D32" s="75">
        <v>0</v>
      </c>
      <c r="E32" s="74">
        <v>0</v>
      </c>
      <c r="F32" s="74">
        <v>0</v>
      </c>
      <c r="G32" s="74">
        <v>2.6118399999999999</v>
      </c>
      <c r="H32" s="74">
        <v>2.9208319999999999</v>
      </c>
      <c r="I32" s="74">
        <v>3.0014720000000001</v>
      </c>
      <c r="J32" s="74">
        <v>2.718464</v>
      </c>
      <c r="K32" s="74">
        <v>2.9204479999999999</v>
      </c>
      <c r="L32" s="74">
        <v>2.9423360000000001</v>
      </c>
      <c r="M32" s="74">
        <v>3.0227200000000001</v>
      </c>
      <c r="N32" s="74">
        <v>3.4370799999999999</v>
      </c>
      <c r="O32" s="74">
        <v>3.0764559999999999</v>
      </c>
      <c r="P32" s="74">
        <v>2.7883499999999999</v>
      </c>
      <c r="Q32" s="74">
        <v>0.57184999999999997</v>
      </c>
      <c r="R32" s="74">
        <v>2.6409099999999999</v>
      </c>
      <c r="S32" s="74">
        <v>3.1543399999999999</v>
      </c>
      <c r="T32" s="74">
        <v>2.9049999999999998</v>
      </c>
      <c r="U32" s="74">
        <v>3.1993999999999998</v>
      </c>
      <c r="V32" s="74">
        <v>3.1057999999999999</v>
      </c>
      <c r="W32" s="74">
        <v>2.6944499999999998</v>
      </c>
      <c r="X32" s="74">
        <v>2.9492500000000001</v>
      </c>
      <c r="Y32" s="74">
        <v>3.6816599999999999</v>
      </c>
      <c r="Z32" s="74">
        <v>2.2633800000000002</v>
      </c>
      <c r="AA32" s="74">
        <v>2.77094</v>
      </c>
      <c r="AB32" s="74">
        <v>2.8517700000000001</v>
      </c>
      <c r="AC32" s="74">
        <v>3.0725099999999999</v>
      </c>
      <c r="AD32" s="12">
        <v>0</v>
      </c>
      <c r="AE32" s="12">
        <v>0</v>
      </c>
      <c r="AF32" s="75">
        <f>SUM(B32:AE32)</f>
        <v>65.301258000000004</v>
      </c>
    </row>
    <row r="33" spans="1:37" ht="21" customHeight="1" x14ac:dyDescent="0.4">
      <c r="A33" s="7" t="s">
        <v>4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/>
    </row>
    <row r="34" spans="1:37" ht="21" customHeight="1" x14ac:dyDescent="0.4">
      <c r="A34" s="7" t="s">
        <v>13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/>
    </row>
    <row r="35" spans="1:37" ht="21" customHeight="1" x14ac:dyDescent="0.4">
      <c r="A35" s="7" t="s">
        <v>10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/>
    </row>
    <row r="36" spans="1:37" ht="21" customHeight="1" x14ac:dyDescent="0.4">
      <c r="A36" s="8"/>
      <c r="B36" s="76">
        <f t="shared" ref="B36:AE36" si="3">SUM(B31:B35)</f>
        <v>2.920064</v>
      </c>
      <c r="C36" s="76">
        <f t="shared" si="3"/>
        <v>2.4634879999999999</v>
      </c>
      <c r="D36" s="76">
        <f t="shared" si="3"/>
        <v>2.6878320000000002</v>
      </c>
      <c r="E36" s="76">
        <f t="shared" si="3"/>
        <v>2.810152</v>
      </c>
      <c r="F36" s="76">
        <f t="shared" si="3"/>
        <v>2.9706239999999999</v>
      </c>
      <c r="G36" s="76">
        <f t="shared" si="3"/>
        <v>2.6118399999999999</v>
      </c>
      <c r="H36" s="76">
        <f t="shared" si="3"/>
        <v>2.9208319999999999</v>
      </c>
      <c r="I36" s="76">
        <f t="shared" si="3"/>
        <v>3.0014720000000001</v>
      </c>
      <c r="J36" s="76">
        <f t="shared" si="3"/>
        <v>2.718464</v>
      </c>
      <c r="K36" s="76">
        <f t="shared" si="3"/>
        <v>2.9204479999999999</v>
      </c>
      <c r="L36" s="76">
        <f t="shared" si="3"/>
        <v>2.9423360000000001</v>
      </c>
      <c r="M36" s="76">
        <f t="shared" si="3"/>
        <v>3.0227200000000001</v>
      </c>
      <c r="N36" s="76">
        <f t="shared" si="3"/>
        <v>3.4370799999999999</v>
      </c>
      <c r="O36" s="76">
        <f t="shared" si="3"/>
        <v>3.0764559999999999</v>
      </c>
      <c r="P36" s="76">
        <f t="shared" si="3"/>
        <v>2.7883499999999999</v>
      </c>
      <c r="Q36" s="76">
        <f t="shared" si="3"/>
        <v>0.57184999999999997</v>
      </c>
      <c r="R36" s="76">
        <f t="shared" si="3"/>
        <v>2.6409099999999999</v>
      </c>
      <c r="S36" s="76">
        <f t="shared" si="3"/>
        <v>3.1543399999999999</v>
      </c>
      <c r="T36" s="76">
        <f t="shared" si="3"/>
        <v>2.9049999999999998</v>
      </c>
      <c r="U36" s="76">
        <f t="shared" si="3"/>
        <v>3.1993999999999998</v>
      </c>
      <c r="V36" s="76">
        <f t="shared" si="3"/>
        <v>3.1057999999999999</v>
      </c>
      <c r="W36" s="76">
        <f t="shared" si="3"/>
        <v>2.6944499999999998</v>
      </c>
      <c r="X36" s="76">
        <f t="shared" si="3"/>
        <v>2.9492500000000001</v>
      </c>
      <c r="Y36" s="76">
        <f t="shared" si="3"/>
        <v>3.6816599999999999</v>
      </c>
      <c r="Z36" s="76">
        <f t="shared" si="3"/>
        <v>2.2633800000000002</v>
      </c>
      <c r="AA36" s="76">
        <f t="shared" si="3"/>
        <v>2.77094</v>
      </c>
      <c r="AB36" s="76">
        <f t="shared" si="3"/>
        <v>2.8517700000000001</v>
      </c>
      <c r="AC36" s="76">
        <f t="shared" si="3"/>
        <v>3.0725099999999999</v>
      </c>
      <c r="AD36" s="76">
        <f t="shared" si="3"/>
        <v>3.1355400000000002</v>
      </c>
      <c r="AE36" s="76">
        <f t="shared" si="3"/>
        <v>3.4434999999999998</v>
      </c>
      <c r="AF36" s="76">
        <f>AVERAGE(B36:AE36)</f>
        <v>2.8577485999999999</v>
      </c>
    </row>
    <row r="37" spans="1:37" ht="21" customHeight="1" x14ac:dyDescent="0.4">
      <c r="A37" s="8" t="s">
        <v>32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</row>
    <row r="38" spans="1:37" ht="21" customHeight="1" x14ac:dyDescent="0.4">
      <c r="A38" s="7" t="s">
        <v>4</v>
      </c>
      <c r="B38" s="83">
        <v>0.5</v>
      </c>
      <c r="C38" s="83">
        <v>0.5</v>
      </c>
      <c r="D38" s="83">
        <v>0.5</v>
      </c>
      <c r="E38" s="83">
        <v>0.5</v>
      </c>
      <c r="F38" s="83">
        <v>0.5</v>
      </c>
      <c r="G38" s="83">
        <v>0.5</v>
      </c>
      <c r="H38" s="83">
        <v>0.5</v>
      </c>
      <c r="I38" s="83">
        <v>0.5</v>
      </c>
      <c r="J38" s="83">
        <v>0.5</v>
      </c>
      <c r="K38" s="83">
        <v>0.5</v>
      </c>
      <c r="L38" s="83">
        <v>0.5</v>
      </c>
      <c r="M38" s="83">
        <v>0.5</v>
      </c>
      <c r="N38" s="83">
        <v>0.5</v>
      </c>
      <c r="O38" s="83">
        <v>0.5</v>
      </c>
      <c r="P38" s="83">
        <v>0.5</v>
      </c>
      <c r="Q38" s="83">
        <v>0.5</v>
      </c>
      <c r="R38" s="83">
        <v>0.5</v>
      </c>
      <c r="S38" s="83">
        <v>0.5</v>
      </c>
      <c r="T38" s="83">
        <v>0.5</v>
      </c>
      <c r="U38" s="83">
        <v>0.5</v>
      </c>
      <c r="V38" s="83">
        <v>0.5</v>
      </c>
      <c r="W38" s="83">
        <v>0.5</v>
      </c>
      <c r="X38" s="83">
        <v>0.5</v>
      </c>
      <c r="Y38" s="83">
        <v>0.5</v>
      </c>
      <c r="Z38" s="83">
        <v>0.5</v>
      </c>
      <c r="AA38" s="83">
        <v>0.5</v>
      </c>
      <c r="AB38" s="83">
        <v>0.5</v>
      </c>
      <c r="AC38" s="83">
        <v>0.5</v>
      </c>
      <c r="AD38" s="83">
        <v>0.5</v>
      </c>
      <c r="AE38" s="83">
        <v>0.5</v>
      </c>
      <c r="AF38" s="76"/>
    </row>
    <row r="39" spans="1:37" ht="21" customHeight="1" x14ac:dyDescent="0.4">
      <c r="A39" s="7" t="s">
        <v>15</v>
      </c>
      <c r="B39" s="76">
        <f>B9+B16+B29+B36+B38</f>
        <v>54.262482000000006</v>
      </c>
      <c r="C39" s="76">
        <f t="shared" ref="C39:AE39" si="4">C9+C16+C29+C36+C38</f>
        <v>54.961504499999997</v>
      </c>
      <c r="D39" s="76">
        <f t="shared" si="4"/>
        <v>57.484722250000004</v>
      </c>
      <c r="E39" s="76">
        <f t="shared" si="4"/>
        <v>54.217402250000006</v>
      </c>
      <c r="F39" s="76">
        <f t="shared" si="4"/>
        <v>54.134242999999998</v>
      </c>
      <c r="G39" s="76">
        <f t="shared" si="4"/>
        <v>54.146520750000008</v>
      </c>
      <c r="H39" s="76">
        <f t="shared" si="4"/>
        <v>53.853888749999996</v>
      </c>
      <c r="I39" s="76">
        <f t="shared" si="4"/>
        <v>53.476872499999992</v>
      </c>
      <c r="J39" s="76">
        <f t="shared" si="4"/>
        <v>54.422004250000001</v>
      </c>
      <c r="K39" s="76">
        <f t="shared" si="4"/>
        <v>58.905721500000006</v>
      </c>
      <c r="L39" s="76">
        <f t="shared" si="4"/>
        <v>55.963727750000004</v>
      </c>
      <c r="M39" s="76">
        <f t="shared" si="4"/>
        <v>55.008241250000005</v>
      </c>
      <c r="N39" s="76">
        <f t="shared" si="4"/>
        <v>55.621952</v>
      </c>
      <c r="O39" s="76">
        <f t="shared" si="4"/>
        <v>54.274669750000001</v>
      </c>
      <c r="P39" s="76">
        <f t="shared" si="4"/>
        <v>57.539334000000004</v>
      </c>
      <c r="Q39" s="76">
        <f t="shared" si="4"/>
        <v>53.532462499999994</v>
      </c>
      <c r="R39" s="76">
        <f t="shared" si="4"/>
        <v>52.633257500000006</v>
      </c>
      <c r="S39" s="76">
        <f t="shared" si="4"/>
        <v>55.355463999999991</v>
      </c>
      <c r="T39" s="76">
        <f t="shared" si="4"/>
        <v>55.340426500000007</v>
      </c>
      <c r="U39" s="76">
        <f t="shared" si="4"/>
        <v>55.574306499999999</v>
      </c>
      <c r="V39" s="76">
        <f t="shared" si="4"/>
        <v>53.386699</v>
      </c>
      <c r="W39" s="76">
        <f t="shared" si="4"/>
        <v>56.957301000000001</v>
      </c>
      <c r="X39" s="76">
        <f t="shared" si="4"/>
        <v>59.633290100000004</v>
      </c>
      <c r="Y39" s="76">
        <f t="shared" si="4"/>
        <v>60.320597749999997</v>
      </c>
      <c r="Z39" s="76">
        <f t="shared" si="4"/>
        <v>57.668135249999992</v>
      </c>
      <c r="AA39" s="76">
        <f t="shared" si="4"/>
        <v>57.342428000000005</v>
      </c>
      <c r="AB39" s="76">
        <f t="shared" si="4"/>
        <v>55.943917250000005</v>
      </c>
      <c r="AC39" s="76">
        <f t="shared" si="4"/>
        <v>56.06709025</v>
      </c>
      <c r="AD39" s="76">
        <f t="shared" si="4"/>
        <v>58.984137999999994</v>
      </c>
      <c r="AE39" s="76">
        <f t="shared" si="4"/>
        <v>59.899483000000004</v>
      </c>
      <c r="AF39" s="76"/>
    </row>
    <row r="40" spans="1:37" ht="21" customHeight="1" x14ac:dyDescent="0.4">
      <c r="A40" s="7" t="s">
        <v>16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75"/>
    </row>
    <row r="41" spans="1:37" ht="21" customHeight="1" x14ac:dyDescent="0.4">
      <c r="A41" s="8" t="s">
        <v>20</v>
      </c>
      <c r="B41" s="76">
        <f>B39-B40</f>
        <v>54.262482000000006</v>
      </c>
      <c r="C41" s="76">
        <f t="shared" ref="C41:AE41" si="5">C39-C40</f>
        <v>54.961504499999997</v>
      </c>
      <c r="D41" s="76">
        <f t="shared" si="5"/>
        <v>57.484722250000004</v>
      </c>
      <c r="E41" s="76">
        <f t="shared" si="5"/>
        <v>54.217402250000006</v>
      </c>
      <c r="F41" s="76">
        <f t="shared" si="5"/>
        <v>54.134242999999998</v>
      </c>
      <c r="G41" s="76">
        <f t="shared" si="5"/>
        <v>54.146520750000008</v>
      </c>
      <c r="H41" s="76">
        <f t="shared" si="5"/>
        <v>53.853888749999996</v>
      </c>
      <c r="I41" s="76">
        <f t="shared" si="5"/>
        <v>53.476872499999992</v>
      </c>
      <c r="J41" s="76">
        <f t="shared" si="5"/>
        <v>54.422004250000001</v>
      </c>
      <c r="K41" s="76">
        <f t="shared" si="5"/>
        <v>58.905721500000006</v>
      </c>
      <c r="L41" s="76">
        <f t="shared" si="5"/>
        <v>55.963727750000004</v>
      </c>
      <c r="M41" s="76">
        <f t="shared" si="5"/>
        <v>55.008241250000005</v>
      </c>
      <c r="N41" s="76">
        <f t="shared" si="5"/>
        <v>55.621952</v>
      </c>
      <c r="O41" s="76">
        <f t="shared" si="5"/>
        <v>54.274669750000001</v>
      </c>
      <c r="P41" s="76">
        <f t="shared" si="5"/>
        <v>57.539334000000004</v>
      </c>
      <c r="Q41" s="76">
        <f t="shared" si="5"/>
        <v>53.532462499999994</v>
      </c>
      <c r="R41" s="76">
        <f t="shared" si="5"/>
        <v>52.633257500000006</v>
      </c>
      <c r="S41" s="76">
        <f t="shared" si="5"/>
        <v>55.355463999999991</v>
      </c>
      <c r="T41" s="76">
        <f t="shared" si="5"/>
        <v>55.340426500000007</v>
      </c>
      <c r="U41" s="76">
        <f t="shared" si="5"/>
        <v>55.574306499999999</v>
      </c>
      <c r="V41" s="76">
        <f t="shared" si="5"/>
        <v>53.386699</v>
      </c>
      <c r="W41" s="76">
        <f t="shared" si="5"/>
        <v>56.957301000000001</v>
      </c>
      <c r="X41" s="76">
        <f t="shared" si="5"/>
        <v>59.633290100000004</v>
      </c>
      <c r="Y41" s="76">
        <f t="shared" si="5"/>
        <v>60.320597749999997</v>
      </c>
      <c r="Z41" s="76">
        <f t="shared" si="5"/>
        <v>57.668135249999992</v>
      </c>
      <c r="AA41" s="76">
        <f t="shared" si="5"/>
        <v>57.342428000000005</v>
      </c>
      <c r="AB41" s="76">
        <f t="shared" si="5"/>
        <v>55.943917250000005</v>
      </c>
      <c r="AC41" s="76">
        <f t="shared" si="5"/>
        <v>56.06709025</v>
      </c>
      <c r="AD41" s="76">
        <f t="shared" si="5"/>
        <v>58.984137999999994</v>
      </c>
      <c r="AE41" s="76">
        <f t="shared" si="5"/>
        <v>59.899483000000004</v>
      </c>
      <c r="AF41" s="76">
        <f>AVERAGE(B41:AE41)</f>
        <v>55.897076103333319</v>
      </c>
    </row>
    <row r="42" spans="1:37" ht="20.25" customHeight="1" x14ac:dyDescent="0.45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4"/>
    </row>
    <row r="43" spans="1:37" ht="20.25" customHeight="1" x14ac:dyDescent="0.4">
      <c r="A43" s="7"/>
      <c r="B43" s="11"/>
      <c r="C43" s="11"/>
      <c r="D43" s="11"/>
      <c r="E43" s="11"/>
      <c r="F43" s="11"/>
      <c r="G43" s="11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>
        <f t="shared" ref="AK43" si="6">AK41-AK42</f>
        <v>0</v>
      </c>
    </row>
    <row r="44" spans="1:37" ht="20.25" customHeight="1" x14ac:dyDescent="0.4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1:37" ht="20.25" customHeight="1" x14ac:dyDescent="0.4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1:37" ht="20.25" customHeight="1" x14ac:dyDescent="0.4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</row>
    <row r="47" spans="1:37" ht="20.25" customHeight="1" x14ac:dyDescent="0.45">
      <c r="H47" s="74"/>
    </row>
    <row r="48" spans="1:37" ht="20.25" customHeight="1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2:32" ht="20.25" customHeight="1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2:32" ht="20.25" customHeight="1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2:32" ht="20.25" customHeight="1" x14ac:dyDescent="0.45">
      <c r="H51" s="74"/>
    </row>
    <row r="52" spans="2:32" ht="20.25" customHeight="1" x14ac:dyDescent="0.45">
      <c r="H52" s="74"/>
    </row>
    <row r="53" spans="2:32" ht="20.25" customHeight="1" x14ac:dyDescent="0.45">
      <c r="H53" s="74"/>
    </row>
    <row r="54" spans="2:32" ht="20.25" customHeight="1" x14ac:dyDescent="0.45">
      <c r="H54" s="74"/>
    </row>
    <row r="55" spans="2:32" ht="20.25" customHeight="1" x14ac:dyDescent="0.45">
      <c r="H55" s="74"/>
    </row>
    <row r="56" spans="2:32" ht="20.25" customHeight="1" x14ac:dyDescent="0.45">
      <c r="H56" s="74"/>
    </row>
    <row r="57" spans="2:32" ht="20.25" customHeight="1" x14ac:dyDescent="0.45">
      <c r="H57" s="74"/>
    </row>
    <row r="58" spans="2:32" ht="20.25" customHeight="1" x14ac:dyDescent="0.45">
      <c r="H58" s="74"/>
    </row>
    <row r="59" spans="2:32" ht="20.25" customHeight="1" x14ac:dyDescent="0.45">
      <c r="H59" s="74"/>
    </row>
    <row r="60" spans="2:32" ht="20.25" customHeight="1" x14ac:dyDescent="0.45">
      <c r="H60" s="74"/>
    </row>
    <row r="61" spans="2:32" ht="20.25" customHeight="1" x14ac:dyDescent="0.45">
      <c r="H61" s="74"/>
    </row>
    <row r="62" spans="2:32" ht="20.25" customHeight="1" x14ac:dyDescent="0.45">
      <c r="H62" s="74"/>
    </row>
    <row r="63" spans="2:32" ht="20.25" customHeight="1" x14ac:dyDescent="0.45">
      <c r="H63" s="74"/>
    </row>
    <row r="64" spans="2:32" ht="20.25" customHeight="1" x14ac:dyDescent="0.45">
      <c r="H64" s="74"/>
    </row>
    <row r="65" spans="8:8" ht="20.25" customHeight="1" x14ac:dyDescent="0.45">
      <c r="H65" s="74"/>
    </row>
    <row r="66" spans="8:8" ht="20.25" customHeight="1" x14ac:dyDescent="0.45">
      <c r="H66" s="74"/>
    </row>
    <row r="67" spans="8:8" ht="20.25" customHeight="1" x14ac:dyDescent="0.45">
      <c r="H67" s="74"/>
    </row>
    <row r="68" spans="8:8" ht="20.25" customHeight="1" x14ac:dyDescent="0.45">
      <c r="H68" s="74"/>
    </row>
    <row r="69" spans="8:8" ht="20.25" customHeight="1" x14ac:dyDescent="0.45">
      <c r="H69" s="74"/>
    </row>
    <row r="70" spans="8:8" ht="20.25" customHeight="1" x14ac:dyDescent="0.45">
      <c r="H70" s="74"/>
    </row>
    <row r="71" spans="8:8" ht="20.25" customHeight="1" x14ac:dyDescent="0.45">
      <c r="H71" s="74"/>
    </row>
    <row r="72" spans="8:8" ht="20.25" customHeight="1" x14ac:dyDescent="0.45">
      <c r="H72" s="74"/>
    </row>
    <row r="73" spans="8:8" ht="20.25" customHeight="1" x14ac:dyDescent="0.45">
      <c r="H73" s="74"/>
    </row>
    <row r="74" spans="8:8" ht="20.25" customHeight="1" x14ac:dyDescent="0.45">
      <c r="H74" s="74"/>
    </row>
  </sheetData>
  <phoneticPr fontId="18" type="noConversion"/>
  <pageMargins left="0.37" right="0.22" top="0.46" bottom="0.47" header="0.43" footer="0.5"/>
  <pageSetup scale="3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1" sqref="B41:AF41"/>
    </sheetView>
  </sheetViews>
  <sheetFormatPr defaultColWidth="11.53515625" defaultRowHeight="20" x14ac:dyDescent="0.4"/>
  <cols>
    <col min="1" max="1" width="31.69140625" style="12" customWidth="1"/>
    <col min="2" max="33" width="8.3046875" style="12" customWidth="1"/>
    <col min="34" max="16384" width="11.53515625" style="12"/>
  </cols>
  <sheetData>
    <row r="1" spans="1:36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ht="21" customHeight="1" x14ac:dyDescent="0.4">
      <c r="A2" s="1">
        <v>44013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  <c r="AG3" s="4"/>
    </row>
    <row r="4" spans="1:36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ht="21" customHeight="1" x14ac:dyDescent="0.4">
      <c r="A5" s="7"/>
      <c r="B5" s="168">
        <v>1</v>
      </c>
      <c r="C5" s="168">
        <v>2</v>
      </c>
      <c r="D5" s="168">
        <v>3</v>
      </c>
      <c r="E5" s="168">
        <v>4</v>
      </c>
      <c r="F5" s="168">
        <v>5</v>
      </c>
      <c r="G5" s="168">
        <v>6</v>
      </c>
      <c r="H5" s="168">
        <v>7</v>
      </c>
      <c r="I5" s="168">
        <v>8</v>
      </c>
      <c r="J5" s="168">
        <v>9</v>
      </c>
      <c r="K5" s="168">
        <v>10</v>
      </c>
      <c r="L5" s="168">
        <v>11</v>
      </c>
      <c r="M5" s="168">
        <v>12</v>
      </c>
      <c r="N5" s="168">
        <v>13</v>
      </c>
      <c r="O5" s="168">
        <v>14</v>
      </c>
      <c r="P5" s="168">
        <v>15</v>
      </c>
      <c r="Q5" s="166">
        <v>16</v>
      </c>
      <c r="R5" s="166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66">
        <v>25</v>
      </c>
      <c r="AA5" s="166">
        <v>26</v>
      </c>
      <c r="AB5" s="166">
        <v>27</v>
      </c>
      <c r="AC5" s="166">
        <v>28</v>
      </c>
      <c r="AD5" s="166">
        <v>29</v>
      </c>
      <c r="AE5" s="166">
        <v>30</v>
      </c>
      <c r="AF5" s="166">
        <v>31</v>
      </c>
      <c r="AG5" s="166" t="s">
        <v>30</v>
      </c>
    </row>
    <row r="6" spans="1:36" ht="21" customHeight="1" x14ac:dyDescent="0.4">
      <c r="A6" s="8" t="s">
        <v>0</v>
      </c>
      <c r="B6" s="164"/>
      <c r="C6" s="164"/>
      <c r="D6" s="164"/>
      <c r="E6" s="164"/>
      <c r="F6" s="164"/>
      <c r="G6" s="164"/>
      <c r="H6" s="164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4"/>
      <c r="T6" s="164"/>
      <c r="U6" s="164"/>
      <c r="V6" s="164"/>
      <c r="W6" s="164"/>
      <c r="X6" s="164"/>
      <c r="Y6" s="164"/>
      <c r="Z6" s="165"/>
      <c r="AA6" s="165"/>
      <c r="AB6" s="165"/>
      <c r="AC6" s="165"/>
      <c r="AD6" s="165"/>
      <c r="AE6" s="165"/>
      <c r="AF6" s="165"/>
      <c r="AG6" s="167"/>
    </row>
    <row r="7" spans="1:36" ht="21" customHeight="1" x14ac:dyDescent="0.4">
      <c r="A7" s="7" t="s">
        <v>1</v>
      </c>
      <c r="B7" s="74">
        <v>4.3620380000000001</v>
      </c>
      <c r="C7" s="74">
        <v>4.6607200000000004</v>
      </c>
      <c r="D7" s="74">
        <v>4.811871</v>
      </c>
      <c r="E7" s="74">
        <v>5.6680000000000001</v>
      </c>
      <c r="F7" s="74">
        <v>4.5537280000000004</v>
      </c>
      <c r="G7" s="74">
        <v>5.1443479999999999</v>
      </c>
      <c r="H7" s="74">
        <v>3.855</v>
      </c>
      <c r="I7" s="74">
        <v>4.1246720000000003</v>
      </c>
      <c r="J7" s="74">
        <v>4.8529999999999998</v>
      </c>
      <c r="K7" s="74">
        <v>3.8977879999999998</v>
      </c>
      <c r="L7" s="74">
        <v>4.0445950000000002</v>
      </c>
      <c r="M7" s="74">
        <v>4.5882449999999997</v>
      </c>
      <c r="N7" s="74">
        <v>4.2610999999999999</v>
      </c>
      <c r="O7" s="74">
        <v>3.8446699999999998</v>
      </c>
      <c r="P7" s="74">
        <v>3.9007999999999998</v>
      </c>
      <c r="Q7" s="74">
        <v>2.6278000000000001</v>
      </c>
      <c r="R7" s="74">
        <v>2.5983000000000001</v>
      </c>
      <c r="S7" s="74">
        <v>2.613</v>
      </c>
      <c r="T7" s="74">
        <v>2.6815099999999998</v>
      </c>
      <c r="U7" s="74">
        <v>2.6194039999999998</v>
      </c>
      <c r="V7" s="74">
        <v>1.640107</v>
      </c>
      <c r="W7" s="74">
        <v>1.2919430000000001</v>
      </c>
      <c r="X7" s="74">
        <v>1.2691030000000001</v>
      </c>
      <c r="Y7" s="74">
        <v>0</v>
      </c>
      <c r="Z7" s="74">
        <v>1.5980000000000001</v>
      </c>
      <c r="AA7" s="74">
        <v>0</v>
      </c>
      <c r="AB7" s="74">
        <v>3.9973999999999998</v>
      </c>
      <c r="AC7" s="74">
        <v>4.1130000000000004</v>
      </c>
      <c r="AD7" s="74">
        <v>3.137</v>
      </c>
      <c r="AE7" s="74">
        <v>3.9870000000000001</v>
      </c>
      <c r="AF7" s="12">
        <v>4.0403000000000002</v>
      </c>
      <c r="AG7" s="69"/>
    </row>
    <row r="8" spans="1:36" ht="21" customHeight="1" x14ac:dyDescent="0.4">
      <c r="A8" s="7" t="s">
        <v>2</v>
      </c>
      <c r="B8" s="12">
        <v>12.58375</v>
      </c>
      <c r="C8" s="12">
        <v>13.486891750000002</v>
      </c>
      <c r="D8" s="12">
        <v>13.410406249999999</v>
      </c>
      <c r="E8" s="12">
        <v>12.490762999999999</v>
      </c>
      <c r="F8" s="12">
        <v>12.165198999999999</v>
      </c>
      <c r="G8" s="12">
        <v>13.710766249999999</v>
      </c>
      <c r="H8" s="12">
        <v>12.839176749999998</v>
      </c>
      <c r="I8" s="12">
        <v>13.144531000000002</v>
      </c>
      <c r="J8" s="12">
        <v>12.772550000000001</v>
      </c>
      <c r="K8" s="12">
        <v>12.514042999999999</v>
      </c>
      <c r="L8" s="12">
        <v>11.281345</v>
      </c>
      <c r="M8" s="12">
        <v>11.263355500000001</v>
      </c>
      <c r="N8" s="12">
        <v>12.553656999999998</v>
      </c>
      <c r="O8" s="12">
        <v>13.099420500000001</v>
      </c>
      <c r="P8" s="12">
        <v>12.317769999999998</v>
      </c>
      <c r="Q8" s="12">
        <v>14.512104000000001</v>
      </c>
      <c r="R8" s="12">
        <v>13.936741999999999</v>
      </c>
      <c r="S8" s="12">
        <v>15.586272000000001</v>
      </c>
      <c r="T8" s="12">
        <v>13.901494999999999</v>
      </c>
      <c r="U8" s="12">
        <v>15.866882749999998</v>
      </c>
      <c r="V8" s="12">
        <v>17.904426000000001</v>
      </c>
      <c r="W8" s="12">
        <v>16.752155249999994</v>
      </c>
      <c r="X8" s="12">
        <v>15.387320750000001</v>
      </c>
      <c r="Y8" s="12">
        <v>16.68301125</v>
      </c>
      <c r="Z8" s="12">
        <v>14.28682575</v>
      </c>
      <c r="AA8" s="12">
        <v>15.78111125</v>
      </c>
      <c r="AB8" s="12">
        <v>15.468465999999999</v>
      </c>
      <c r="AC8" s="12">
        <v>15.483690000000001</v>
      </c>
      <c r="AD8" s="12">
        <v>15.415769000000001</v>
      </c>
      <c r="AE8" s="12">
        <v>13.693650000000002</v>
      </c>
      <c r="AF8" s="12">
        <v>13.397990000000002</v>
      </c>
      <c r="AG8" s="69"/>
    </row>
    <row r="9" spans="1:36" ht="21" customHeight="1" x14ac:dyDescent="0.4">
      <c r="A9" s="7"/>
      <c r="B9" s="137">
        <f t="shared" ref="B9:AE9" si="0">SUM(B7:B8)</f>
        <v>16.945788</v>
      </c>
      <c r="C9" s="137">
        <f t="shared" si="0"/>
        <v>18.147611750000003</v>
      </c>
      <c r="D9" s="137">
        <f t="shared" si="0"/>
        <v>18.222277249999998</v>
      </c>
      <c r="E9" s="137">
        <f t="shared" si="0"/>
        <v>18.158763</v>
      </c>
      <c r="F9" s="137">
        <f t="shared" si="0"/>
        <v>16.718927000000001</v>
      </c>
      <c r="G9" s="137">
        <f t="shared" si="0"/>
        <v>18.85511425</v>
      </c>
      <c r="H9" s="137">
        <f t="shared" si="0"/>
        <v>16.694176749999997</v>
      </c>
      <c r="I9" s="137">
        <f t="shared" si="0"/>
        <v>17.269203000000005</v>
      </c>
      <c r="J9" s="137">
        <f t="shared" si="0"/>
        <v>17.62555</v>
      </c>
      <c r="K9" s="137">
        <f t="shared" si="0"/>
        <v>16.411830999999999</v>
      </c>
      <c r="L9" s="137">
        <f t="shared" si="0"/>
        <v>15.325939999999999</v>
      </c>
      <c r="M9" s="137">
        <f t="shared" si="0"/>
        <v>15.8516005</v>
      </c>
      <c r="N9" s="137">
        <f t="shared" si="0"/>
        <v>16.814756999999997</v>
      </c>
      <c r="O9" s="137">
        <f t="shared" si="0"/>
        <v>16.944090500000001</v>
      </c>
      <c r="P9" s="137">
        <f t="shared" si="0"/>
        <v>16.218569999999996</v>
      </c>
      <c r="Q9" s="137">
        <f t="shared" si="0"/>
        <v>17.139904000000001</v>
      </c>
      <c r="R9" s="137">
        <f t="shared" si="0"/>
        <v>16.535041999999997</v>
      </c>
      <c r="S9" s="137">
        <f t="shared" si="0"/>
        <v>18.199272000000001</v>
      </c>
      <c r="T9" s="137">
        <f t="shared" si="0"/>
        <v>16.583005</v>
      </c>
      <c r="U9" s="137">
        <f t="shared" si="0"/>
        <v>18.486286749999998</v>
      </c>
      <c r="V9" s="137">
        <f t="shared" si="0"/>
        <v>19.544533000000001</v>
      </c>
      <c r="W9" s="137">
        <f t="shared" si="0"/>
        <v>18.044098249999994</v>
      </c>
      <c r="X9" s="137">
        <f t="shared" si="0"/>
        <v>16.656423750000002</v>
      </c>
      <c r="Y9" s="137">
        <f t="shared" si="0"/>
        <v>16.68301125</v>
      </c>
      <c r="Z9" s="137">
        <f t="shared" si="0"/>
        <v>15.884825750000001</v>
      </c>
      <c r="AA9" s="137">
        <f t="shared" si="0"/>
        <v>15.78111125</v>
      </c>
      <c r="AB9" s="137">
        <f t="shared" si="0"/>
        <v>19.465865999999998</v>
      </c>
      <c r="AC9" s="137">
        <f t="shared" si="0"/>
        <v>19.596690000000002</v>
      </c>
      <c r="AD9" s="137">
        <f t="shared" si="0"/>
        <v>18.552769000000001</v>
      </c>
      <c r="AE9" s="137">
        <f t="shared" si="0"/>
        <v>17.68065</v>
      </c>
      <c r="AF9" s="137">
        <f>SUM(AF7:AF8)</f>
        <v>17.438290000000002</v>
      </c>
      <c r="AG9" s="137">
        <f>AVERAGE(C9:AF9)</f>
        <v>17.384339666666666</v>
      </c>
    </row>
    <row r="10" spans="1:36" ht="21" customHeight="1" x14ac:dyDescent="0.4">
      <c r="A10" s="8" t="s">
        <v>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pans="1:36" ht="21" customHeight="1" x14ac:dyDescent="0.4">
      <c r="A11" s="7" t="s">
        <v>18</v>
      </c>
      <c r="B11" s="141">
        <v>16.812840999999999</v>
      </c>
      <c r="C11" s="141">
        <v>16.886344000000001</v>
      </c>
      <c r="D11" s="141">
        <v>18.023821999999999</v>
      </c>
      <c r="E11" s="142">
        <v>17.362349999999999</v>
      </c>
      <c r="F11" s="141">
        <v>17.567086</v>
      </c>
      <c r="G11" s="141">
        <v>17.085720999999999</v>
      </c>
      <c r="H11" s="143">
        <v>16.516964000000002</v>
      </c>
      <c r="I11" s="143">
        <v>17.009449</v>
      </c>
      <c r="J11" s="143">
        <v>17.041668999999999</v>
      </c>
      <c r="K11" s="143">
        <v>15.699845</v>
      </c>
      <c r="L11" s="141">
        <v>14.517075</v>
      </c>
      <c r="M11" s="141">
        <v>14.865479000000001</v>
      </c>
      <c r="N11" s="141">
        <v>15.334266</v>
      </c>
      <c r="O11" s="141">
        <v>15.688000000000001</v>
      </c>
      <c r="P11" s="141">
        <v>16.991551999999999</v>
      </c>
      <c r="Q11" s="141">
        <v>16.617908</v>
      </c>
      <c r="R11" s="141">
        <v>16.958548</v>
      </c>
      <c r="S11" s="141">
        <v>16.808631999999999</v>
      </c>
      <c r="T11" s="141">
        <v>16.887689999999999</v>
      </c>
      <c r="U11" s="141">
        <v>17.251027000000001</v>
      </c>
      <c r="V11" s="141">
        <v>18.172000000000001</v>
      </c>
      <c r="W11" s="141">
        <v>18.768999999999998</v>
      </c>
      <c r="X11" s="142">
        <v>18.437999999999999</v>
      </c>
      <c r="Y11" s="141">
        <v>17.425999999999998</v>
      </c>
      <c r="Z11" s="141">
        <v>15.27</v>
      </c>
      <c r="AA11" s="141">
        <v>15.97</v>
      </c>
      <c r="AB11" s="141">
        <v>16.702999999999999</v>
      </c>
      <c r="AC11" s="141">
        <v>16.041</v>
      </c>
      <c r="AD11" s="141">
        <v>17.241</v>
      </c>
      <c r="AE11" s="141">
        <v>17.247</v>
      </c>
      <c r="AF11" s="141">
        <v>16.385999999999999</v>
      </c>
      <c r="AG11" s="69"/>
    </row>
    <row r="12" spans="1:36" ht="21" customHeight="1" x14ac:dyDescent="0.4">
      <c r="A12" s="6" t="s">
        <v>26</v>
      </c>
      <c r="B12" s="141">
        <v>0</v>
      </c>
      <c r="C12" s="141">
        <v>0</v>
      </c>
      <c r="D12" s="141">
        <v>0.58656399999999997</v>
      </c>
      <c r="E12" s="141">
        <v>0.81060100000000002</v>
      </c>
      <c r="F12" s="141">
        <v>0.96588399999999996</v>
      </c>
      <c r="G12" s="141">
        <v>0.97798099999999999</v>
      </c>
      <c r="H12" s="143">
        <v>0.96190799999999999</v>
      </c>
      <c r="I12" s="143">
        <v>0.80334700000000003</v>
      </c>
      <c r="J12" s="143">
        <v>0.93919799999999998</v>
      </c>
      <c r="K12" s="143">
        <v>0.93944000000000005</v>
      </c>
      <c r="L12" s="141">
        <v>0.96584400000000004</v>
      </c>
      <c r="M12" s="141">
        <v>0.95651900000000001</v>
      </c>
      <c r="N12" s="141">
        <v>0.525586</v>
      </c>
      <c r="O12" s="141">
        <v>1.0004960000000001</v>
      </c>
      <c r="P12" s="141">
        <v>1.0077640000000001</v>
      </c>
      <c r="Q12" s="141">
        <v>1.008003</v>
      </c>
      <c r="R12" s="141">
        <v>1.0078769999999999</v>
      </c>
      <c r="S12" s="141">
        <v>1.0081279999999999</v>
      </c>
      <c r="T12" s="141">
        <v>1.0081150000000001</v>
      </c>
      <c r="U12" s="141">
        <v>1.007881</v>
      </c>
      <c r="V12" s="141">
        <v>1</v>
      </c>
      <c r="W12" s="141">
        <v>1.0069999999999999</v>
      </c>
      <c r="X12" s="141">
        <v>0.995</v>
      </c>
      <c r="Y12" s="141">
        <v>0.56499999999999995</v>
      </c>
      <c r="Z12" s="141">
        <v>0.95199999999999996</v>
      </c>
      <c r="AA12" s="141">
        <v>0.99099999999999999</v>
      </c>
      <c r="AB12" s="141">
        <v>0.94799999999999995</v>
      </c>
      <c r="AC12" s="141">
        <v>0.94799999999999995</v>
      </c>
      <c r="AD12" s="141">
        <v>0.97499999999999998</v>
      </c>
      <c r="AE12" s="141">
        <v>0.96099999999999997</v>
      </c>
      <c r="AF12" s="141">
        <v>0.91900000000000004</v>
      </c>
      <c r="AG12" s="69"/>
    </row>
    <row r="13" spans="1:36" ht="21" customHeight="1" x14ac:dyDescent="0.4">
      <c r="A13" s="7" t="s">
        <v>5</v>
      </c>
      <c r="B13" s="141">
        <v>3.2931330000000001</v>
      </c>
      <c r="C13" s="141">
        <v>3.2741920000000002</v>
      </c>
      <c r="D13" s="141">
        <v>3.1956289999999998</v>
      </c>
      <c r="E13" s="141">
        <v>3.2157749999999998</v>
      </c>
      <c r="F13" s="141">
        <v>3.484334</v>
      </c>
      <c r="G13" s="141">
        <v>3.3300459999999998</v>
      </c>
      <c r="H13" s="143">
        <v>3.46862</v>
      </c>
      <c r="I13" s="143">
        <v>3.4147720000000001</v>
      </c>
      <c r="J13" s="143">
        <v>3.3103210000000001</v>
      </c>
      <c r="K13" s="143">
        <v>2.9712299999999998</v>
      </c>
      <c r="L13" s="141">
        <v>3.2640310000000001</v>
      </c>
      <c r="M13" s="141">
        <v>3.272259</v>
      </c>
      <c r="N13" s="141">
        <v>3.1777730000000002</v>
      </c>
      <c r="O13" s="141">
        <v>3.2103869999999999</v>
      </c>
      <c r="P13" s="141">
        <v>3.1255069999999998</v>
      </c>
      <c r="Q13" s="141">
        <v>3.2395679999999998</v>
      </c>
      <c r="R13" s="141">
        <v>3.5612430000000002</v>
      </c>
      <c r="S13" s="141">
        <v>3.6337250000000001</v>
      </c>
      <c r="T13" s="141">
        <v>3.5794630000000001</v>
      </c>
      <c r="U13" s="141">
        <v>2.5993059999999999</v>
      </c>
      <c r="V13" s="141">
        <v>1.216</v>
      </c>
      <c r="W13" s="141">
        <v>1.448</v>
      </c>
      <c r="X13" s="141">
        <v>1.996</v>
      </c>
      <c r="Y13" s="141">
        <v>3.0470000000000002</v>
      </c>
      <c r="Z13" s="141">
        <v>3.4609999999999999</v>
      </c>
      <c r="AA13" s="141">
        <v>3.3769999999999998</v>
      </c>
      <c r="AB13" s="141">
        <v>3.4769999999999999</v>
      </c>
      <c r="AC13" s="141">
        <v>3.35</v>
      </c>
      <c r="AD13" s="141">
        <v>3.347</v>
      </c>
      <c r="AE13" s="141">
        <v>3.2269999999999999</v>
      </c>
      <c r="AF13" s="141">
        <v>3.0739999999999998</v>
      </c>
      <c r="AG13" s="69"/>
    </row>
    <row r="14" spans="1:36" ht="21" customHeight="1" x14ac:dyDescent="0.4">
      <c r="A14" s="7" t="s">
        <v>6</v>
      </c>
      <c r="B14" s="144">
        <v>0</v>
      </c>
      <c r="C14" s="144">
        <v>0</v>
      </c>
      <c r="D14" s="145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5">
        <v>0</v>
      </c>
      <c r="X14" s="144">
        <v>0</v>
      </c>
      <c r="Y14" s="144">
        <v>0</v>
      </c>
      <c r="Z14" s="144">
        <v>0</v>
      </c>
      <c r="AA14" s="144">
        <v>0</v>
      </c>
      <c r="AB14" s="144">
        <v>0</v>
      </c>
      <c r="AC14" s="144">
        <v>0</v>
      </c>
      <c r="AD14" s="144">
        <v>0</v>
      </c>
      <c r="AE14" s="144">
        <v>0</v>
      </c>
      <c r="AF14" s="144">
        <v>0</v>
      </c>
      <c r="AG14" s="69"/>
    </row>
    <row r="15" spans="1:36" ht="21" customHeight="1" x14ac:dyDescent="0.4">
      <c r="A15" s="7" t="s">
        <v>7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0.56702600000000003</v>
      </c>
      <c r="H15" s="144">
        <v>0.343227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69"/>
    </row>
    <row r="16" spans="1:36" ht="21" customHeight="1" x14ac:dyDescent="0.4">
      <c r="A16" s="7"/>
      <c r="B16" s="137">
        <f>SUM(B11:B15)</f>
        <v>20.105974</v>
      </c>
      <c r="C16" s="137">
        <f t="shared" ref="C16:AF16" si="1">SUM(C11:C15)</f>
        <v>20.160536</v>
      </c>
      <c r="D16" s="137">
        <f t="shared" si="1"/>
        <v>21.806014999999999</v>
      </c>
      <c r="E16" s="137">
        <f t="shared" si="1"/>
        <v>21.388725999999998</v>
      </c>
      <c r="F16" s="137">
        <f t="shared" si="1"/>
        <v>22.017303999999999</v>
      </c>
      <c r="G16" s="137">
        <f t="shared" si="1"/>
        <v>21.960773999999997</v>
      </c>
      <c r="H16" s="137">
        <f t="shared" si="1"/>
        <v>21.290719000000003</v>
      </c>
      <c r="I16" s="137">
        <f t="shared" si="1"/>
        <v>21.227567999999998</v>
      </c>
      <c r="J16" s="137">
        <f t="shared" si="1"/>
        <v>21.291187999999998</v>
      </c>
      <c r="K16" s="137">
        <f t="shared" si="1"/>
        <v>19.610514999999999</v>
      </c>
      <c r="L16" s="137">
        <f t="shared" si="1"/>
        <v>18.746950000000002</v>
      </c>
      <c r="M16" s="137">
        <f t="shared" si="1"/>
        <v>19.094256999999999</v>
      </c>
      <c r="N16" s="137">
        <f t="shared" si="1"/>
        <v>19.037624999999998</v>
      </c>
      <c r="O16" s="137">
        <f t="shared" si="1"/>
        <v>19.898883000000001</v>
      </c>
      <c r="P16" s="137">
        <f t="shared" si="1"/>
        <v>21.124822999999999</v>
      </c>
      <c r="Q16" s="137">
        <f t="shared" si="1"/>
        <v>20.865478999999997</v>
      </c>
      <c r="R16" s="137">
        <f t="shared" si="1"/>
        <v>21.527668000000002</v>
      </c>
      <c r="S16" s="137">
        <f t="shared" si="1"/>
        <v>21.450485</v>
      </c>
      <c r="T16" s="137">
        <f t="shared" si="1"/>
        <v>21.475268</v>
      </c>
      <c r="U16" s="137">
        <f t="shared" si="1"/>
        <v>20.858214</v>
      </c>
      <c r="V16" s="137">
        <f t="shared" si="1"/>
        <v>20.388000000000002</v>
      </c>
      <c r="W16" s="137">
        <f t="shared" si="1"/>
        <v>21.224</v>
      </c>
      <c r="X16" s="137">
        <f t="shared" si="1"/>
        <v>21.428999999999998</v>
      </c>
      <c r="Y16" s="137">
        <f t="shared" si="1"/>
        <v>21.038</v>
      </c>
      <c r="Z16" s="137">
        <f t="shared" si="1"/>
        <v>19.683</v>
      </c>
      <c r="AA16" s="137">
        <f t="shared" si="1"/>
        <v>20.338000000000001</v>
      </c>
      <c r="AB16" s="137">
        <f t="shared" si="1"/>
        <v>21.128</v>
      </c>
      <c r="AC16" s="137">
        <f t="shared" si="1"/>
        <v>20.339000000000002</v>
      </c>
      <c r="AD16" s="137">
        <f t="shared" si="1"/>
        <v>21.563000000000002</v>
      </c>
      <c r="AE16" s="137">
        <f t="shared" si="1"/>
        <v>21.434999999999999</v>
      </c>
      <c r="AF16" s="137">
        <f t="shared" si="1"/>
        <v>20.378999999999998</v>
      </c>
      <c r="AG16" s="137">
        <f>AVERAGE(C16:AF16)</f>
        <v>20.792566566666665</v>
      </c>
    </row>
    <row r="17" spans="1:34" ht="21" customHeight="1" x14ac:dyDescent="0.4">
      <c r="A17" s="13" t="s">
        <v>31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4" ht="21" customHeight="1" x14ac:dyDescent="0.4">
      <c r="A18" s="11" t="s">
        <v>8</v>
      </c>
      <c r="B18" s="146">
        <v>17.29</v>
      </c>
      <c r="C18" s="146">
        <v>16.18</v>
      </c>
      <c r="D18" s="146">
        <v>17.850000000000001</v>
      </c>
      <c r="E18" s="146">
        <v>19.07</v>
      </c>
      <c r="F18" s="146">
        <v>17.14</v>
      </c>
      <c r="G18" s="146">
        <v>18.989999999999998</v>
      </c>
      <c r="H18" s="146">
        <v>14.95</v>
      </c>
      <c r="I18" s="146">
        <v>17.41</v>
      </c>
      <c r="J18" s="146">
        <v>18.47</v>
      </c>
      <c r="K18" s="146">
        <v>15.49</v>
      </c>
      <c r="L18" s="146">
        <v>15.37</v>
      </c>
      <c r="M18" s="146">
        <v>17.28</v>
      </c>
      <c r="N18" s="146">
        <v>16.28</v>
      </c>
      <c r="O18" s="146">
        <v>15.4</v>
      </c>
      <c r="P18" s="146">
        <v>16.489999999999998</v>
      </c>
      <c r="Q18" s="146">
        <v>16.3</v>
      </c>
      <c r="R18" s="146">
        <v>14.74</v>
      </c>
      <c r="S18" s="146">
        <v>17.100000000000001</v>
      </c>
      <c r="T18" s="146">
        <v>16.57</v>
      </c>
      <c r="U18" s="146">
        <v>19</v>
      </c>
      <c r="V18" s="146">
        <v>17.95</v>
      </c>
      <c r="W18" s="146">
        <v>18.84</v>
      </c>
      <c r="X18" s="146">
        <v>15.71</v>
      </c>
      <c r="Y18" s="146">
        <v>15.28</v>
      </c>
      <c r="Z18" s="146">
        <v>15.06</v>
      </c>
      <c r="AA18" s="146">
        <v>15.13</v>
      </c>
      <c r="AB18" s="146">
        <v>16.97</v>
      </c>
      <c r="AC18" s="146">
        <v>15.84</v>
      </c>
      <c r="AD18" s="146">
        <v>16.57</v>
      </c>
      <c r="AE18" s="146">
        <v>16.57</v>
      </c>
      <c r="AF18" s="146">
        <v>16.57</v>
      </c>
      <c r="AG18" s="178">
        <v>16.12</v>
      </c>
    </row>
    <row r="19" spans="1:34" ht="21" customHeight="1" x14ac:dyDescent="0.4">
      <c r="A19" s="15" t="s">
        <v>26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78"/>
    </row>
    <row r="20" spans="1:34" ht="21" customHeight="1" x14ac:dyDescent="0.4">
      <c r="A20" s="11" t="s">
        <v>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69"/>
    </row>
    <row r="21" spans="1:34" ht="21" customHeight="1" x14ac:dyDescent="0.4">
      <c r="A21" s="11" t="s">
        <v>23</v>
      </c>
      <c r="B21" s="117">
        <v>76</v>
      </c>
      <c r="C21" s="117">
        <v>50</v>
      </c>
      <c r="D21" s="117">
        <v>65</v>
      </c>
      <c r="E21" s="117">
        <v>62</v>
      </c>
      <c r="F21" s="117">
        <v>65</v>
      </c>
      <c r="G21" s="117">
        <v>87</v>
      </c>
      <c r="H21" s="117">
        <v>80</v>
      </c>
      <c r="I21" s="117">
        <v>60</v>
      </c>
      <c r="J21" s="117">
        <v>70</v>
      </c>
      <c r="K21" s="117">
        <v>68</v>
      </c>
      <c r="L21" s="117">
        <v>44</v>
      </c>
      <c r="M21" s="117">
        <v>42</v>
      </c>
      <c r="N21" s="117">
        <v>48</v>
      </c>
      <c r="O21" s="117">
        <v>55</v>
      </c>
      <c r="P21" s="117">
        <v>65</v>
      </c>
      <c r="Q21" s="117">
        <v>70</v>
      </c>
      <c r="R21" s="117">
        <v>64</v>
      </c>
      <c r="S21" s="117">
        <v>69</v>
      </c>
      <c r="T21" s="117">
        <v>96</v>
      </c>
      <c r="U21" s="117">
        <v>60</v>
      </c>
      <c r="V21" s="169">
        <v>72</v>
      </c>
      <c r="W21" s="169">
        <v>80</v>
      </c>
      <c r="X21" s="169">
        <v>80</v>
      </c>
      <c r="Y21" s="169">
        <v>83</v>
      </c>
      <c r="Z21" s="169">
        <v>80</v>
      </c>
      <c r="AA21" s="169">
        <v>52</v>
      </c>
      <c r="AB21" s="169">
        <v>54</v>
      </c>
      <c r="AC21" s="169">
        <v>60</v>
      </c>
      <c r="AD21" s="169">
        <v>64</v>
      </c>
      <c r="AE21" s="169">
        <v>64</v>
      </c>
      <c r="AF21" s="169">
        <v>64</v>
      </c>
      <c r="AG21" s="170"/>
    </row>
    <row r="22" spans="1:34" ht="21" customHeight="1" x14ac:dyDescent="0.4">
      <c r="A22" s="11" t="s">
        <v>22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69"/>
    </row>
    <row r="23" spans="1:34" ht="21" customHeight="1" x14ac:dyDescent="0.4">
      <c r="A23" s="11" t="s">
        <v>24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69"/>
    </row>
    <row r="24" spans="1:34" ht="21" customHeight="1" x14ac:dyDescent="0.4">
      <c r="A24" s="11" t="s">
        <v>25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69"/>
    </row>
    <row r="25" spans="1:34" ht="21" customHeight="1" x14ac:dyDescent="0.4">
      <c r="A25" s="11" t="s">
        <v>17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69"/>
    </row>
    <row r="26" spans="1:34" ht="21" customHeight="1" x14ac:dyDescent="0.4">
      <c r="A26" s="11" t="s">
        <v>5</v>
      </c>
      <c r="B26" s="146">
        <v>2.29</v>
      </c>
      <c r="C26" s="146">
        <v>2.29</v>
      </c>
      <c r="D26" s="146">
        <v>2.29</v>
      </c>
      <c r="E26" s="146">
        <v>2.29</v>
      </c>
      <c r="F26" s="146">
        <v>2.29</v>
      </c>
      <c r="G26" s="146">
        <v>2.31</v>
      </c>
      <c r="H26" s="146">
        <v>2.31</v>
      </c>
      <c r="I26" s="146">
        <v>2.31</v>
      </c>
      <c r="J26" s="146">
        <v>2.31</v>
      </c>
      <c r="K26" s="146">
        <v>2.31</v>
      </c>
      <c r="L26" s="146">
        <v>2.31</v>
      </c>
      <c r="M26" s="146">
        <v>2.31</v>
      </c>
      <c r="N26" s="146">
        <v>1.5</v>
      </c>
      <c r="O26" s="146">
        <v>1.5</v>
      </c>
      <c r="P26" s="146">
        <v>1.5</v>
      </c>
      <c r="Q26" s="146">
        <v>1.5</v>
      </c>
      <c r="R26" s="146">
        <v>1.5</v>
      </c>
      <c r="S26" s="146">
        <v>1.5</v>
      </c>
      <c r="T26" s="146">
        <v>1.5</v>
      </c>
      <c r="U26" s="146">
        <v>1.74</v>
      </c>
      <c r="V26" s="146">
        <v>1.74</v>
      </c>
      <c r="W26" s="146">
        <v>1.74</v>
      </c>
      <c r="X26" s="146">
        <v>1.74</v>
      </c>
      <c r="Y26" s="146">
        <v>1.74</v>
      </c>
      <c r="Z26" s="146">
        <v>1.74</v>
      </c>
      <c r="AA26" s="146">
        <v>1.74</v>
      </c>
      <c r="AB26" s="146">
        <v>1.8</v>
      </c>
      <c r="AC26" s="146">
        <v>1.8</v>
      </c>
      <c r="AD26" s="146">
        <v>1.8</v>
      </c>
      <c r="AE26" s="146">
        <v>1.8</v>
      </c>
      <c r="AF26" s="146">
        <v>1.8</v>
      </c>
      <c r="AG26" s="69"/>
    </row>
    <row r="27" spans="1:34" ht="21" customHeight="1" x14ac:dyDescent="0.4">
      <c r="A27" s="11" t="s">
        <v>10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4" ht="21" customHeight="1" x14ac:dyDescent="0.4">
      <c r="A28" s="11" t="s">
        <v>7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4" ht="21" customHeight="1" x14ac:dyDescent="0.4">
      <c r="A29" s="7"/>
      <c r="B29" s="137">
        <f>SUM(B18+B19+B20+B25+B26+B27+B28)</f>
        <v>19.579999999999998</v>
      </c>
      <c r="C29" s="137">
        <f t="shared" ref="C29:AE29" si="2">SUM(C18+C19+C20+C25+C26+C27+C28)</f>
        <v>18.47</v>
      </c>
      <c r="D29" s="137">
        <f t="shared" si="2"/>
        <v>20.14</v>
      </c>
      <c r="E29" s="137">
        <f t="shared" si="2"/>
        <v>21.36</v>
      </c>
      <c r="F29" s="137">
        <f t="shared" si="2"/>
        <v>19.43</v>
      </c>
      <c r="G29" s="137">
        <f t="shared" si="2"/>
        <v>21.299999999999997</v>
      </c>
      <c r="H29" s="137">
        <f t="shared" si="2"/>
        <v>17.259999999999998</v>
      </c>
      <c r="I29" s="137">
        <f t="shared" si="2"/>
        <v>19.72</v>
      </c>
      <c r="J29" s="137">
        <f t="shared" si="2"/>
        <v>20.779999999999998</v>
      </c>
      <c r="K29" s="137">
        <f t="shared" si="2"/>
        <v>17.8</v>
      </c>
      <c r="L29" s="137">
        <f t="shared" si="2"/>
        <v>17.68</v>
      </c>
      <c r="M29" s="137">
        <f t="shared" si="2"/>
        <v>19.59</v>
      </c>
      <c r="N29" s="137">
        <f t="shared" si="2"/>
        <v>17.78</v>
      </c>
      <c r="O29" s="137">
        <f t="shared" si="2"/>
        <v>16.899999999999999</v>
      </c>
      <c r="P29" s="137">
        <f t="shared" si="2"/>
        <v>17.989999999999998</v>
      </c>
      <c r="Q29" s="137">
        <f t="shared" si="2"/>
        <v>17.8</v>
      </c>
      <c r="R29" s="137">
        <f t="shared" si="2"/>
        <v>16.240000000000002</v>
      </c>
      <c r="S29" s="137">
        <f t="shared" si="2"/>
        <v>18.600000000000001</v>
      </c>
      <c r="T29" s="137">
        <f t="shared" si="2"/>
        <v>18.07</v>
      </c>
      <c r="U29" s="137">
        <f t="shared" si="2"/>
        <v>20.74</v>
      </c>
      <c r="V29" s="137">
        <f t="shared" si="2"/>
        <v>19.689999999999998</v>
      </c>
      <c r="W29" s="137">
        <f t="shared" si="2"/>
        <v>20.58</v>
      </c>
      <c r="X29" s="137">
        <f t="shared" si="2"/>
        <v>17.45</v>
      </c>
      <c r="Y29" s="137">
        <f t="shared" si="2"/>
        <v>17.02</v>
      </c>
      <c r="Z29" s="137">
        <f t="shared" si="2"/>
        <v>16.8</v>
      </c>
      <c r="AA29" s="137">
        <f t="shared" si="2"/>
        <v>16.87</v>
      </c>
      <c r="AB29" s="137">
        <f t="shared" si="2"/>
        <v>18.77</v>
      </c>
      <c r="AC29" s="137">
        <f t="shared" si="2"/>
        <v>17.64</v>
      </c>
      <c r="AD29" s="137">
        <f t="shared" si="2"/>
        <v>18.37</v>
      </c>
      <c r="AE29" s="137">
        <f t="shared" si="2"/>
        <v>18.37</v>
      </c>
      <c r="AF29" s="137">
        <f>SUM(AF18+AF19+AF20+AF25+AF26+AF27+AF28)</f>
        <v>18.37</v>
      </c>
      <c r="AG29" s="137">
        <f>AVERAGE(C29:AF29)</f>
        <v>18.586000000000002</v>
      </c>
    </row>
    <row r="30" spans="1:34" ht="21" customHeight="1" x14ac:dyDescent="0.4">
      <c r="A30" s="8" t="s">
        <v>11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4" ht="21" customHeight="1" x14ac:dyDescent="0.4">
      <c r="A31" s="7" t="s">
        <v>12</v>
      </c>
      <c r="B31" s="74">
        <v>3.3059799999999999</v>
      </c>
      <c r="C31" s="74">
        <v>3.27006</v>
      </c>
      <c r="D31" s="74">
        <v>3.4370280000000002</v>
      </c>
      <c r="E31" s="74">
        <v>3.1313439999999999</v>
      </c>
      <c r="F31" s="74">
        <v>3.4934159999999999</v>
      </c>
      <c r="G31" s="74">
        <v>3.3154720000000002</v>
      </c>
      <c r="H31" s="74">
        <v>3.0548999999999999</v>
      </c>
      <c r="I31" s="74">
        <v>3.2804000000000002</v>
      </c>
      <c r="J31" s="74">
        <v>3.0680000000000001</v>
      </c>
      <c r="K31" s="74">
        <v>2.983635</v>
      </c>
      <c r="L31" s="74">
        <v>3.4005550000000002</v>
      </c>
      <c r="M31" s="74">
        <v>2.7133400000000001</v>
      </c>
      <c r="N31" s="74">
        <v>2.7785199999999999</v>
      </c>
      <c r="O31" s="74">
        <v>2.8271099999999998</v>
      </c>
      <c r="P31" s="74">
        <v>2.9414400000000001</v>
      </c>
      <c r="Q31" s="74">
        <v>3.2311899999999998</v>
      </c>
      <c r="R31" s="74">
        <v>3.1213899999999999</v>
      </c>
      <c r="S31" s="74">
        <v>2.7082199999999998</v>
      </c>
      <c r="T31" s="74">
        <v>2.8938999999999999</v>
      </c>
      <c r="U31" s="74">
        <v>3.0857999999999999</v>
      </c>
      <c r="V31" s="74">
        <v>3.4695999999999998</v>
      </c>
      <c r="W31" s="74">
        <v>3.6560000000000001</v>
      </c>
      <c r="X31" s="74">
        <v>3.3942000000000001</v>
      </c>
      <c r="Y31" s="74">
        <v>3.3997999999999999</v>
      </c>
      <c r="Z31" s="74">
        <v>2.6015199999999998</v>
      </c>
      <c r="AA31" s="74">
        <v>2.69624</v>
      </c>
      <c r="AB31" s="74">
        <v>2.8944800000000002</v>
      </c>
      <c r="AC31" s="74">
        <v>3.0832600000000001</v>
      </c>
      <c r="AD31" s="74">
        <v>3.2892600000000001</v>
      </c>
      <c r="AE31" s="74">
        <v>2.83494</v>
      </c>
      <c r="AF31" s="74">
        <v>3.0714800000000002</v>
      </c>
      <c r="AG31" s="172"/>
      <c r="AH31" s="16"/>
    </row>
    <row r="32" spans="1:34" ht="21" customHeight="1" x14ac:dyDescent="0.4">
      <c r="A32" s="7" t="s">
        <v>29</v>
      </c>
      <c r="B32" s="171">
        <v>0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3">
        <f>SUM(B32:AF32)</f>
        <v>0</v>
      </c>
    </row>
    <row r="33" spans="1:33" ht="21" customHeight="1" x14ac:dyDescent="0.4">
      <c r="A33" s="7" t="s">
        <v>4</v>
      </c>
      <c r="B33" s="87">
        <v>0</v>
      </c>
      <c r="C33" s="171">
        <v>0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2"/>
    </row>
    <row r="34" spans="1:33" ht="21" customHeight="1" x14ac:dyDescent="0.4">
      <c r="A34" s="7" t="s">
        <v>13</v>
      </c>
      <c r="B34" s="69">
        <v>0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/>
    </row>
    <row r="35" spans="1:33" ht="21" customHeight="1" x14ac:dyDescent="0.4">
      <c r="A35" s="7" t="s">
        <v>10</v>
      </c>
      <c r="B35" s="69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/>
    </row>
    <row r="36" spans="1:33" ht="21" customHeight="1" x14ac:dyDescent="0.4">
      <c r="A36" s="8"/>
      <c r="B36" s="137">
        <f t="shared" ref="B36:AE36" si="3">SUM(B31:B35)</f>
        <v>3.3059799999999999</v>
      </c>
      <c r="C36" s="137">
        <f t="shared" si="3"/>
        <v>3.27006</v>
      </c>
      <c r="D36" s="137">
        <f t="shared" si="3"/>
        <v>3.4370280000000002</v>
      </c>
      <c r="E36" s="137">
        <f t="shared" si="3"/>
        <v>3.1313439999999999</v>
      </c>
      <c r="F36" s="137">
        <f t="shared" si="3"/>
        <v>3.4934159999999999</v>
      </c>
      <c r="G36" s="137">
        <f t="shared" si="3"/>
        <v>3.3154720000000002</v>
      </c>
      <c r="H36" s="137">
        <f t="shared" si="3"/>
        <v>3.0548999999999999</v>
      </c>
      <c r="I36" s="137">
        <f t="shared" si="3"/>
        <v>3.2804000000000002</v>
      </c>
      <c r="J36" s="137">
        <f t="shared" si="3"/>
        <v>3.0680000000000001</v>
      </c>
      <c r="K36" s="137">
        <f t="shared" si="3"/>
        <v>2.983635</v>
      </c>
      <c r="L36" s="137">
        <f t="shared" si="3"/>
        <v>3.4005550000000002</v>
      </c>
      <c r="M36" s="137">
        <f t="shared" si="3"/>
        <v>2.7133400000000001</v>
      </c>
      <c r="N36" s="137">
        <f t="shared" si="3"/>
        <v>2.7785199999999999</v>
      </c>
      <c r="O36" s="137">
        <f t="shared" si="3"/>
        <v>2.8271099999999998</v>
      </c>
      <c r="P36" s="137">
        <f t="shared" si="3"/>
        <v>2.9414400000000001</v>
      </c>
      <c r="Q36" s="137">
        <f t="shared" si="3"/>
        <v>3.2311899999999998</v>
      </c>
      <c r="R36" s="137">
        <f t="shared" si="3"/>
        <v>3.1213899999999999</v>
      </c>
      <c r="S36" s="137">
        <f t="shared" si="3"/>
        <v>2.7082199999999998</v>
      </c>
      <c r="T36" s="137">
        <f t="shared" si="3"/>
        <v>2.8938999999999999</v>
      </c>
      <c r="U36" s="137">
        <f t="shared" si="3"/>
        <v>3.0857999999999999</v>
      </c>
      <c r="V36" s="137">
        <f t="shared" si="3"/>
        <v>3.4695999999999998</v>
      </c>
      <c r="W36" s="137">
        <f t="shared" si="3"/>
        <v>3.6560000000000001</v>
      </c>
      <c r="X36" s="137">
        <f t="shared" si="3"/>
        <v>3.3942000000000001</v>
      </c>
      <c r="Y36" s="137">
        <f t="shared" si="3"/>
        <v>3.3997999999999999</v>
      </c>
      <c r="Z36" s="137">
        <f t="shared" si="3"/>
        <v>2.6015199999999998</v>
      </c>
      <c r="AA36" s="137">
        <f t="shared" si="3"/>
        <v>2.69624</v>
      </c>
      <c r="AB36" s="137">
        <f t="shared" si="3"/>
        <v>2.8944800000000002</v>
      </c>
      <c r="AC36" s="137">
        <f t="shared" si="3"/>
        <v>3.0832600000000001</v>
      </c>
      <c r="AD36" s="137">
        <f t="shared" si="3"/>
        <v>3.2892600000000001</v>
      </c>
      <c r="AE36" s="137">
        <f t="shared" si="3"/>
        <v>2.83494</v>
      </c>
      <c r="AF36" s="137">
        <f>SUM(AF31:AF35)</f>
        <v>3.0714800000000002</v>
      </c>
      <c r="AG36" s="137">
        <f>AVERAGE(B36:AE36)</f>
        <v>3.1120333333333332</v>
      </c>
    </row>
    <row r="37" spans="1:33" ht="21" customHeight="1" x14ac:dyDescent="0.4">
      <c r="A37" s="8" t="s">
        <v>32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7"/>
    </row>
    <row r="38" spans="1:33" ht="21" customHeight="1" x14ac:dyDescent="0.4">
      <c r="A38" s="7" t="s">
        <v>4</v>
      </c>
      <c r="B38" s="83">
        <v>0.5</v>
      </c>
      <c r="C38" s="83">
        <v>0.5</v>
      </c>
      <c r="D38" s="83">
        <v>0.5</v>
      </c>
      <c r="E38" s="83">
        <v>0.5</v>
      </c>
      <c r="F38" s="83">
        <v>0.5</v>
      </c>
      <c r="G38" s="83">
        <v>0.5</v>
      </c>
      <c r="H38" s="83">
        <v>0.5</v>
      </c>
      <c r="I38" s="83">
        <v>0.5</v>
      </c>
      <c r="J38" s="83">
        <v>0.5</v>
      </c>
      <c r="K38" s="83">
        <v>0.5</v>
      </c>
      <c r="L38" s="83">
        <v>0.5</v>
      </c>
      <c r="M38" s="83">
        <v>0.5</v>
      </c>
      <c r="N38" s="83">
        <v>0.5</v>
      </c>
      <c r="O38" s="83">
        <v>0.5</v>
      </c>
      <c r="P38" s="83">
        <v>0.5</v>
      </c>
      <c r="Q38" s="83">
        <v>0.5</v>
      </c>
      <c r="R38" s="83">
        <v>0.5</v>
      </c>
      <c r="S38" s="83">
        <v>0.5</v>
      </c>
      <c r="T38" s="83">
        <v>0.5</v>
      </c>
      <c r="U38" s="83">
        <v>0.5</v>
      </c>
      <c r="V38" s="83">
        <v>0.5</v>
      </c>
      <c r="W38" s="83">
        <v>0.5</v>
      </c>
      <c r="X38" s="83">
        <v>0.5</v>
      </c>
      <c r="Y38" s="83">
        <v>0.5</v>
      </c>
      <c r="Z38" s="83">
        <v>0.5</v>
      </c>
      <c r="AA38" s="83">
        <v>0.5</v>
      </c>
      <c r="AB38" s="83">
        <v>0.5</v>
      </c>
      <c r="AC38" s="83">
        <v>0.5</v>
      </c>
      <c r="AD38" s="83">
        <v>0.5</v>
      </c>
      <c r="AE38" s="83">
        <v>0.5</v>
      </c>
      <c r="AF38" s="83">
        <v>0.5</v>
      </c>
      <c r="AG38" s="137"/>
    </row>
    <row r="39" spans="1:33" ht="21" customHeight="1" x14ac:dyDescent="0.4">
      <c r="A39" s="7" t="s">
        <v>15</v>
      </c>
      <c r="B39" s="76">
        <f t="shared" ref="B39:AF39" si="4">B9+B16+B29+B36+B38</f>
        <v>60.437741999999993</v>
      </c>
      <c r="C39" s="76">
        <f t="shared" si="4"/>
        <v>60.548207750000003</v>
      </c>
      <c r="D39" s="76">
        <f t="shared" si="4"/>
        <v>64.105320249999991</v>
      </c>
      <c r="E39" s="76">
        <f t="shared" si="4"/>
        <v>64.538832999999997</v>
      </c>
      <c r="F39" s="76">
        <f t="shared" si="4"/>
        <v>62.159647000000007</v>
      </c>
      <c r="G39" s="76">
        <f t="shared" si="4"/>
        <v>65.931360249999997</v>
      </c>
      <c r="H39" s="76">
        <f t="shared" si="4"/>
        <v>58.799795750000001</v>
      </c>
      <c r="I39" s="76">
        <f t="shared" si="4"/>
        <v>61.997171000000002</v>
      </c>
      <c r="J39" s="76">
        <f t="shared" si="4"/>
        <v>63.264737999999994</v>
      </c>
      <c r="K39" s="76">
        <f t="shared" si="4"/>
        <v>57.305980999999996</v>
      </c>
      <c r="L39" s="76">
        <f t="shared" si="4"/>
        <v>55.653444999999998</v>
      </c>
      <c r="M39" s="76">
        <f t="shared" si="4"/>
        <v>57.749197500000008</v>
      </c>
      <c r="N39" s="76">
        <f t="shared" si="4"/>
        <v>56.910901999999993</v>
      </c>
      <c r="O39" s="76">
        <f t="shared" si="4"/>
        <v>57.070083499999996</v>
      </c>
      <c r="P39" s="76">
        <f t="shared" si="4"/>
        <v>58.774832999999987</v>
      </c>
      <c r="Q39" s="76">
        <f t="shared" si="4"/>
        <v>59.53657299999999</v>
      </c>
      <c r="R39" s="76">
        <f t="shared" si="4"/>
        <v>57.924099999999996</v>
      </c>
      <c r="S39" s="76">
        <f t="shared" si="4"/>
        <v>61.457977</v>
      </c>
      <c r="T39" s="76">
        <f t="shared" si="4"/>
        <v>59.522173000000002</v>
      </c>
      <c r="U39" s="76">
        <f t="shared" si="4"/>
        <v>63.670300749999988</v>
      </c>
      <c r="V39" s="76">
        <f t="shared" si="4"/>
        <v>63.592133000000004</v>
      </c>
      <c r="W39" s="76">
        <f t="shared" si="4"/>
        <v>64.004098249999998</v>
      </c>
      <c r="X39" s="76">
        <f t="shared" si="4"/>
        <v>59.429623750000005</v>
      </c>
      <c r="Y39" s="76">
        <f t="shared" si="4"/>
        <v>58.640811249999999</v>
      </c>
      <c r="Z39" s="76">
        <f t="shared" si="4"/>
        <v>55.469345749999995</v>
      </c>
      <c r="AA39" s="76">
        <f t="shared" si="4"/>
        <v>56.185351250000011</v>
      </c>
      <c r="AB39" s="76">
        <f t="shared" si="4"/>
        <v>62.758346000000003</v>
      </c>
      <c r="AC39" s="76">
        <f t="shared" si="4"/>
        <v>61.158950000000011</v>
      </c>
      <c r="AD39" s="76">
        <f t="shared" si="4"/>
        <v>62.275029000000004</v>
      </c>
      <c r="AE39" s="76">
        <f t="shared" si="4"/>
        <v>60.82059000000001</v>
      </c>
      <c r="AF39" s="76">
        <f t="shared" si="4"/>
        <v>59.758770000000005</v>
      </c>
      <c r="AG39" s="137"/>
    </row>
    <row r="40" spans="1:33" ht="21" customHeight="1" x14ac:dyDescent="0.4">
      <c r="A40" s="7" t="s">
        <v>16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ht="21" customHeight="1" x14ac:dyDescent="0.4">
      <c r="A41" s="8" t="s">
        <v>20</v>
      </c>
      <c r="B41" s="137">
        <f t="shared" ref="B41:AE41" si="5">B39-B40</f>
        <v>60.437741999999993</v>
      </c>
      <c r="C41" s="137">
        <f t="shared" si="5"/>
        <v>60.548207750000003</v>
      </c>
      <c r="D41" s="137">
        <f t="shared" si="5"/>
        <v>64.105320249999991</v>
      </c>
      <c r="E41" s="137">
        <f t="shared" si="5"/>
        <v>64.538832999999997</v>
      </c>
      <c r="F41" s="137">
        <f t="shared" si="5"/>
        <v>62.159647000000007</v>
      </c>
      <c r="G41" s="137">
        <f t="shared" si="5"/>
        <v>65.931360249999997</v>
      </c>
      <c r="H41" s="137">
        <f t="shared" si="5"/>
        <v>58.799795750000001</v>
      </c>
      <c r="I41" s="137">
        <f t="shared" si="5"/>
        <v>61.997171000000002</v>
      </c>
      <c r="J41" s="137">
        <f t="shared" si="5"/>
        <v>63.264737999999994</v>
      </c>
      <c r="K41" s="137">
        <f t="shared" si="5"/>
        <v>57.305980999999996</v>
      </c>
      <c r="L41" s="137">
        <f t="shared" si="5"/>
        <v>55.653444999999998</v>
      </c>
      <c r="M41" s="137">
        <f t="shared" si="5"/>
        <v>57.749197500000008</v>
      </c>
      <c r="N41" s="137">
        <f t="shared" si="5"/>
        <v>56.910901999999993</v>
      </c>
      <c r="O41" s="137">
        <f t="shared" si="5"/>
        <v>57.070083499999996</v>
      </c>
      <c r="P41" s="137">
        <f t="shared" si="5"/>
        <v>58.774832999999987</v>
      </c>
      <c r="Q41" s="137">
        <f t="shared" si="5"/>
        <v>59.53657299999999</v>
      </c>
      <c r="R41" s="137">
        <f t="shared" si="5"/>
        <v>57.924099999999996</v>
      </c>
      <c r="S41" s="137">
        <f t="shared" si="5"/>
        <v>61.457977</v>
      </c>
      <c r="T41" s="137">
        <f t="shared" si="5"/>
        <v>59.522173000000002</v>
      </c>
      <c r="U41" s="137">
        <f t="shared" si="5"/>
        <v>63.670300749999988</v>
      </c>
      <c r="V41" s="137">
        <f t="shared" si="5"/>
        <v>63.592133000000004</v>
      </c>
      <c r="W41" s="137">
        <f t="shared" si="5"/>
        <v>64.004098249999998</v>
      </c>
      <c r="X41" s="137">
        <f t="shared" si="5"/>
        <v>59.429623750000005</v>
      </c>
      <c r="Y41" s="137">
        <f t="shared" si="5"/>
        <v>58.640811249999999</v>
      </c>
      <c r="Z41" s="137">
        <f t="shared" si="5"/>
        <v>55.469345749999995</v>
      </c>
      <c r="AA41" s="137">
        <f t="shared" si="5"/>
        <v>56.185351250000011</v>
      </c>
      <c r="AB41" s="137">
        <f t="shared" si="5"/>
        <v>62.758346000000003</v>
      </c>
      <c r="AC41" s="137">
        <f t="shared" si="5"/>
        <v>61.158950000000011</v>
      </c>
      <c r="AD41" s="137">
        <f t="shared" si="5"/>
        <v>62.275029000000004</v>
      </c>
      <c r="AE41" s="137">
        <f t="shared" si="5"/>
        <v>60.82059000000001</v>
      </c>
      <c r="AF41" s="137">
        <f>AF39-AF40</f>
        <v>59.758770000000005</v>
      </c>
      <c r="AG41" s="137">
        <f>AVERAGE(B41:AF41)</f>
        <v>60.369400935483867</v>
      </c>
    </row>
    <row r="42" spans="1:33" x14ac:dyDescent="0.4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4">
      <c r="A43" s="7"/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14"/>
      <c r="AG43" s="14"/>
    </row>
    <row r="44" spans="1:33" x14ac:dyDescent="0.4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74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16"/>
    </row>
    <row r="45" spans="1:33" x14ac:dyDescent="0.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74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</row>
    <row r="46" spans="1:33" x14ac:dyDescent="0.4">
      <c r="B46" s="86"/>
      <c r="C46" s="85"/>
      <c r="D46" s="85"/>
      <c r="E46" s="85"/>
      <c r="F46" s="85"/>
      <c r="G46" s="85"/>
      <c r="H46" s="85"/>
      <c r="I46" s="85"/>
      <c r="J46" s="87"/>
      <c r="K46" s="87"/>
      <c r="L46" s="87"/>
      <c r="M46" s="86"/>
      <c r="N46" s="148"/>
      <c r="O46" s="86"/>
      <c r="P46" s="86"/>
      <c r="Q46" s="86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</row>
    <row r="47" spans="1:33" x14ac:dyDescent="0.4">
      <c r="N47" s="74"/>
    </row>
    <row r="48" spans="1:33" x14ac:dyDescent="0.4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</row>
    <row r="49" spans="2:32" x14ac:dyDescent="0.4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</row>
    <row r="50" spans="2:32" x14ac:dyDescent="0.4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</row>
    <row r="51" spans="2:32" x14ac:dyDescent="0.4">
      <c r="N51" s="74"/>
    </row>
    <row r="52" spans="2:32" x14ac:dyDescent="0.4">
      <c r="N52" s="74"/>
    </row>
    <row r="53" spans="2:32" x14ac:dyDescent="0.4">
      <c r="N53" s="74"/>
    </row>
    <row r="54" spans="2:32" x14ac:dyDescent="0.4">
      <c r="N54" s="74"/>
    </row>
    <row r="55" spans="2:32" x14ac:dyDescent="0.4">
      <c r="N55" s="74"/>
    </row>
    <row r="56" spans="2:32" x14ac:dyDescent="0.4">
      <c r="N56" s="74"/>
    </row>
    <row r="57" spans="2:32" x14ac:dyDescent="0.4">
      <c r="N57" s="74"/>
    </row>
    <row r="58" spans="2:32" x14ac:dyDescent="0.4">
      <c r="N58" s="74"/>
    </row>
    <row r="59" spans="2:32" x14ac:dyDescent="0.4">
      <c r="N59" s="74"/>
    </row>
    <row r="60" spans="2:32" x14ac:dyDescent="0.4">
      <c r="N60" s="74"/>
    </row>
    <row r="61" spans="2:32" x14ac:dyDescent="0.4">
      <c r="N61" s="74"/>
    </row>
    <row r="62" spans="2:32" x14ac:dyDescent="0.4">
      <c r="N62" s="74"/>
    </row>
    <row r="63" spans="2:32" x14ac:dyDescent="0.4">
      <c r="N63" s="74"/>
    </row>
    <row r="64" spans="2:32" x14ac:dyDescent="0.4">
      <c r="N64" s="74"/>
    </row>
    <row r="65" spans="14:14" x14ac:dyDescent="0.4">
      <c r="N65" s="74"/>
    </row>
    <row r="66" spans="14:14" x14ac:dyDescent="0.4">
      <c r="N66" s="74"/>
    </row>
    <row r="67" spans="14:14" x14ac:dyDescent="0.4">
      <c r="N67" s="74"/>
    </row>
    <row r="68" spans="14:14" x14ac:dyDescent="0.4">
      <c r="N68" s="74"/>
    </row>
    <row r="69" spans="14:14" x14ac:dyDescent="0.4">
      <c r="N69" s="74"/>
    </row>
    <row r="70" spans="14:14" x14ac:dyDescent="0.4">
      <c r="N70" s="74"/>
    </row>
    <row r="71" spans="14:14" x14ac:dyDescent="0.4">
      <c r="N71" s="74"/>
    </row>
    <row r="72" spans="14:14" x14ac:dyDescent="0.4">
      <c r="N72" s="74"/>
    </row>
    <row r="73" spans="14:14" x14ac:dyDescent="0.4">
      <c r="N73" s="74"/>
    </row>
    <row r="74" spans="14:14" x14ac:dyDescent="0.4">
      <c r="N74" s="74"/>
    </row>
  </sheetData>
  <phoneticPr fontId="18" type="noConversion"/>
  <pageMargins left="0.35" right="0.21" top="0.51" bottom="0.51" header="0.5" footer="0.5"/>
  <pageSetup scale="3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zoomScale="50" zoomScaleNormal="50" zoomScalePageLayoutView="50" workbookViewId="0">
      <pane xSplit="1" ySplit="4" topLeftCell="B6" activePane="bottomRight" state="frozen"/>
      <selection pane="topRight" activeCell="B1" sqref="B1"/>
      <selection pane="bottomLeft" activeCell="A12" sqref="A12"/>
      <selection pane="bottomRight" activeCell="B40" sqref="B40:AF40"/>
    </sheetView>
  </sheetViews>
  <sheetFormatPr defaultColWidth="11.53515625" defaultRowHeight="20.25" customHeight="1" x14ac:dyDescent="0.4"/>
  <cols>
    <col min="1" max="1" width="32.3046875" style="12" customWidth="1"/>
    <col min="2" max="33" width="8.3046875" style="12" customWidth="1"/>
    <col min="34" max="16384" width="11.53515625" style="12"/>
  </cols>
  <sheetData>
    <row r="1" spans="1:33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" customHeight="1" x14ac:dyDescent="0.4">
      <c r="A2" s="1">
        <v>44044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1" customHeight="1" x14ac:dyDescent="0.4">
      <c r="A3" s="3" t="s">
        <v>19</v>
      </c>
      <c r="Z3" s="4"/>
      <c r="AA3" s="17"/>
      <c r="AB3" s="4"/>
      <c r="AC3" s="4"/>
      <c r="AD3" s="4"/>
      <c r="AE3" s="4"/>
      <c r="AF3" s="4"/>
      <c r="AG3" s="4"/>
    </row>
    <row r="4" spans="1:33" ht="21" customHeight="1" x14ac:dyDescent="0.4">
      <c r="A4" s="7"/>
      <c r="B4" s="168">
        <v>1</v>
      </c>
      <c r="C4" s="168">
        <v>2</v>
      </c>
      <c r="D4" s="168">
        <v>3</v>
      </c>
      <c r="E4" s="168">
        <v>4</v>
      </c>
      <c r="F4" s="168">
        <v>5</v>
      </c>
      <c r="G4" s="168">
        <v>6</v>
      </c>
      <c r="H4" s="168">
        <v>7</v>
      </c>
      <c r="I4" s="168">
        <v>8</v>
      </c>
      <c r="J4" s="168">
        <v>9</v>
      </c>
      <c r="K4" s="168">
        <v>10</v>
      </c>
      <c r="L4" s="168">
        <v>11</v>
      </c>
      <c r="M4" s="168">
        <v>12</v>
      </c>
      <c r="N4" s="168">
        <v>13</v>
      </c>
      <c r="O4" s="168">
        <v>14</v>
      </c>
      <c r="P4" s="168">
        <v>15</v>
      </c>
      <c r="Q4" s="166">
        <v>16</v>
      </c>
      <c r="R4" s="166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66">
        <v>25</v>
      </c>
      <c r="AA4" s="166">
        <v>26</v>
      </c>
      <c r="AB4" s="166">
        <v>27</v>
      </c>
      <c r="AC4" s="166">
        <v>28</v>
      </c>
      <c r="AD4" s="166">
        <v>29</v>
      </c>
      <c r="AE4" s="166">
        <v>30</v>
      </c>
      <c r="AF4" s="166">
        <v>31</v>
      </c>
      <c r="AG4" s="166" t="s">
        <v>30</v>
      </c>
    </row>
    <row r="5" spans="1:33" ht="21" customHeight="1" x14ac:dyDescent="0.4">
      <c r="A5" s="8" t="s">
        <v>0</v>
      </c>
      <c r="B5" s="175"/>
      <c r="C5" s="175"/>
      <c r="D5" s="175"/>
      <c r="E5" s="175"/>
      <c r="F5" s="175"/>
      <c r="G5" s="175"/>
      <c r="H5" s="175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5"/>
      <c r="T5" s="175"/>
      <c r="U5" s="175"/>
      <c r="V5" s="175"/>
      <c r="W5" s="175"/>
      <c r="X5" s="175"/>
      <c r="Y5" s="175"/>
      <c r="Z5" s="176"/>
      <c r="AA5" s="176"/>
      <c r="AB5" s="176"/>
      <c r="AC5" s="176"/>
      <c r="AD5" s="176"/>
      <c r="AE5" s="176"/>
      <c r="AF5" s="176"/>
      <c r="AG5" s="177"/>
    </row>
    <row r="6" spans="1:33" ht="21" customHeight="1" x14ac:dyDescent="0.4">
      <c r="A6" s="7" t="s">
        <v>1</v>
      </c>
      <c r="B6" s="74">
        <v>3.9998</v>
      </c>
      <c r="C6" s="74">
        <v>3.99</v>
      </c>
      <c r="D6" s="74">
        <v>4.2478290000000003</v>
      </c>
      <c r="E6" s="74">
        <v>4.9470000000000001</v>
      </c>
      <c r="F6" s="74">
        <v>3.19</v>
      </c>
      <c r="G6" s="74">
        <v>4.8929999999999998</v>
      </c>
      <c r="H6" s="74">
        <v>1.855791</v>
      </c>
      <c r="I6" s="74">
        <v>0</v>
      </c>
      <c r="J6" s="74">
        <v>0</v>
      </c>
      <c r="K6" s="74">
        <v>0.92789999999999995</v>
      </c>
      <c r="L6" s="74">
        <v>3.667306</v>
      </c>
      <c r="M6" s="74">
        <v>5.9109999999999996</v>
      </c>
      <c r="N6" s="74">
        <v>3.0102000000000002</v>
      </c>
      <c r="O6" s="74">
        <v>3.9197000000000002</v>
      </c>
      <c r="P6" s="74">
        <v>5.9016000000000002</v>
      </c>
      <c r="Q6" s="74">
        <v>2.1514880000000001</v>
      </c>
      <c r="R6" s="74">
        <v>3.8765900000000002</v>
      </c>
      <c r="S6" s="74">
        <v>5.7990000000000004</v>
      </c>
      <c r="T6" s="74">
        <v>1.98</v>
      </c>
      <c r="U6" s="74">
        <v>3.8290000000000002</v>
      </c>
      <c r="V6" s="74">
        <v>5.8536000000000001</v>
      </c>
      <c r="W6" s="74">
        <v>1.9429000000000001</v>
      </c>
      <c r="X6" s="74">
        <v>4.1440000000000001</v>
      </c>
      <c r="Y6" s="74">
        <v>6.5540000000000003</v>
      </c>
      <c r="Z6" s="74">
        <v>3.105</v>
      </c>
      <c r="AA6" s="74">
        <v>2.4729999999999999</v>
      </c>
      <c r="AB6" s="74">
        <v>5.87</v>
      </c>
      <c r="AC6" s="74">
        <v>5.9880000000000004</v>
      </c>
      <c r="AD6" s="74">
        <v>3.4209999999999998</v>
      </c>
      <c r="AE6" s="74">
        <v>2.3439999999999999</v>
      </c>
      <c r="AF6" s="74">
        <v>5.8390000000000004</v>
      </c>
      <c r="AG6" s="69"/>
    </row>
    <row r="7" spans="1:33" ht="21" customHeight="1" x14ac:dyDescent="0.4">
      <c r="A7" s="7" t="s">
        <v>2</v>
      </c>
      <c r="B7" s="74">
        <v>12.014192</v>
      </c>
      <c r="C7" s="74">
        <v>11.899970999999999</v>
      </c>
      <c r="D7" s="74">
        <v>12.888658</v>
      </c>
      <c r="E7" s="74">
        <v>11.560779</v>
      </c>
      <c r="F7" s="74">
        <v>13.313751</v>
      </c>
      <c r="G7" s="74">
        <v>11.457945</v>
      </c>
      <c r="H7" s="74">
        <v>12.876116</v>
      </c>
      <c r="I7" s="74">
        <v>14.143178999999998</v>
      </c>
      <c r="J7" s="74">
        <v>14.675574999999998</v>
      </c>
      <c r="K7" s="74">
        <v>14.940340999999998</v>
      </c>
      <c r="L7" s="74">
        <v>12.369211000000002</v>
      </c>
      <c r="M7" s="74">
        <v>12.987890999999999</v>
      </c>
      <c r="N7" s="74">
        <v>12.673360000000001</v>
      </c>
      <c r="O7" s="74">
        <v>11.945744249999999</v>
      </c>
      <c r="P7" s="74">
        <v>11.6839075</v>
      </c>
      <c r="Q7" s="74">
        <v>11.60350925</v>
      </c>
      <c r="R7" s="74">
        <v>11.771659000000001</v>
      </c>
      <c r="S7" s="74">
        <v>11.531241</v>
      </c>
      <c r="T7" s="74">
        <v>12.385487249999999</v>
      </c>
      <c r="U7" s="74">
        <v>11.855122</v>
      </c>
      <c r="V7" s="74">
        <v>12.219287750000001</v>
      </c>
      <c r="W7" s="74">
        <v>11.453463000000001</v>
      </c>
      <c r="X7" s="74">
        <v>12.115657000000001</v>
      </c>
      <c r="Y7" s="74">
        <v>11.380270000000001</v>
      </c>
      <c r="Z7" s="74">
        <v>12.872676</v>
      </c>
      <c r="AA7" s="74">
        <v>11.700132</v>
      </c>
      <c r="AB7" s="74">
        <v>11.776150000000001</v>
      </c>
      <c r="AC7" s="74">
        <v>12.319583000000002</v>
      </c>
      <c r="AD7" s="74">
        <v>10.364349999999998</v>
      </c>
      <c r="AE7" s="74">
        <v>10.467096999999999</v>
      </c>
      <c r="AF7" s="74">
        <v>11.864938</v>
      </c>
      <c r="AG7" s="69"/>
    </row>
    <row r="8" spans="1:33" ht="21" customHeight="1" x14ac:dyDescent="0.4">
      <c r="A8" s="7"/>
      <c r="B8" s="69">
        <f t="shared" ref="B8:AF8" si="0">SUM(B6:B7)</f>
        <v>16.013991999999998</v>
      </c>
      <c r="C8" s="69">
        <f t="shared" si="0"/>
        <v>15.889970999999999</v>
      </c>
      <c r="D8" s="69">
        <f t="shared" si="0"/>
        <v>17.136486999999999</v>
      </c>
      <c r="E8" s="69">
        <f t="shared" si="0"/>
        <v>16.507778999999999</v>
      </c>
      <c r="F8" s="69">
        <f t="shared" si="0"/>
        <v>16.503751000000001</v>
      </c>
      <c r="G8" s="69">
        <f t="shared" si="0"/>
        <v>16.350944999999999</v>
      </c>
      <c r="H8" s="69">
        <f t="shared" si="0"/>
        <v>14.731907</v>
      </c>
      <c r="I8" s="69">
        <f t="shared" si="0"/>
        <v>14.143178999999998</v>
      </c>
      <c r="J8" s="69">
        <f t="shared" si="0"/>
        <v>14.675574999999998</v>
      </c>
      <c r="K8" s="69">
        <f t="shared" si="0"/>
        <v>15.868240999999998</v>
      </c>
      <c r="L8" s="69">
        <f t="shared" si="0"/>
        <v>16.036517000000003</v>
      </c>
      <c r="M8" s="69">
        <f t="shared" si="0"/>
        <v>18.898890999999999</v>
      </c>
      <c r="N8" s="69">
        <f t="shared" si="0"/>
        <v>15.68356</v>
      </c>
      <c r="O8" s="69">
        <f t="shared" si="0"/>
        <v>15.865444249999999</v>
      </c>
      <c r="P8" s="69">
        <f t="shared" si="0"/>
        <v>17.585507499999999</v>
      </c>
      <c r="Q8" s="69">
        <f t="shared" si="0"/>
        <v>13.754997250000001</v>
      </c>
      <c r="R8" s="69">
        <f t="shared" si="0"/>
        <v>15.648249000000002</v>
      </c>
      <c r="S8" s="69">
        <f t="shared" si="0"/>
        <v>17.330241000000001</v>
      </c>
      <c r="T8" s="69">
        <f t="shared" si="0"/>
        <v>14.365487249999999</v>
      </c>
      <c r="U8" s="69">
        <f t="shared" si="0"/>
        <v>15.684122</v>
      </c>
      <c r="V8" s="69">
        <f t="shared" si="0"/>
        <v>18.07288775</v>
      </c>
      <c r="W8" s="69">
        <f t="shared" si="0"/>
        <v>13.396363000000001</v>
      </c>
      <c r="X8" s="69">
        <f t="shared" si="0"/>
        <v>16.259657000000001</v>
      </c>
      <c r="Y8" s="69">
        <f t="shared" si="0"/>
        <v>17.934270000000001</v>
      </c>
      <c r="Z8" s="69">
        <f t="shared" si="0"/>
        <v>15.977676000000001</v>
      </c>
      <c r="AA8" s="69">
        <f t="shared" si="0"/>
        <v>14.173131999999999</v>
      </c>
      <c r="AB8" s="69">
        <f t="shared" si="0"/>
        <v>17.646150000000002</v>
      </c>
      <c r="AC8" s="69">
        <f t="shared" si="0"/>
        <v>18.307583000000001</v>
      </c>
      <c r="AD8" s="69">
        <f t="shared" si="0"/>
        <v>13.785349999999998</v>
      </c>
      <c r="AE8" s="69">
        <f t="shared" si="0"/>
        <v>12.811096999999998</v>
      </c>
      <c r="AF8" s="69">
        <f t="shared" si="0"/>
        <v>17.703938000000001</v>
      </c>
      <c r="AG8" s="69">
        <f>AVERAGE(C8:AF8)</f>
        <v>15.957631833333332</v>
      </c>
    </row>
    <row r="9" spans="1:33" ht="21" customHeight="1" x14ac:dyDescent="0.4">
      <c r="A9" s="8" t="s">
        <v>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ht="21" customHeight="1" x14ac:dyDescent="0.4">
      <c r="A10" s="7" t="s">
        <v>18</v>
      </c>
      <c r="B10" s="146">
        <v>14.923</v>
      </c>
      <c r="C10" s="146">
        <v>15.827</v>
      </c>
      <c r="D10" s="146">
        <v>15.067</v>
      </c>
      <c r="E10" s="146">
        <v>14.441000000000001</v>
      </c>
      <c r="F10" s="149">
        <v>12.574</v>
      </c>
      <c r="G10" s="149">
        <v>15.236000000000001</v>
      </c>
      <c r="H10" s="149">
        <v>14.319000000000001</v>
      </c>
      <c r="I10" s="149">
        <v>13.608000000000001</v>
      </c>
      <c r="J10" s="149">
        <v>14.23</v>
      </c>
      <c r="K10" s="147">
        <v>15.099</v>
      </c>
      <c r="L10" s="146">
        <v>15.257999999999999</v>
      </c>
      <c r="M10" s="146">
        <v>15.058</v>
      </c>
      <c r="N10" s="146">
        <v>13.737</v>
      </c>
      <c r="O10" s="88">
        <v>13.772</v>
      </c>
      <c r="P10" s="146">
        <v>14.59</v>
      </c>
      <c r="Q10" s="146">
        <v>14.459</v>
      </c>
      <c r="R10" s="146">
        <v>12.324999999999999</v>
      </c>
      <c r="S10" s="146">
        <v>15.525</v>
      </c>
      <c r="T10" s="146">
        <v>14.894</v>
      </c>
      <c r="U10" s="146">
        <v>14.268000000000001</v>
      </c>
      <c r="V10" s="146">
        <v>13.058</v>
      </c>
      <c r="W10" s="146">
        <v>13.95</v>
      </c>
      <c r="X10" s="146">
        <v>15.824</v>
      </c>
      <c r="Y10" s="146">
        <v>16.347000000000001</v>
      </c>
      <c r="Z10" s="146">
        <v>15.49</v>
      </c>
      <c r="AA10" s="146">
        <v>14.135999999999999</v>
      </c>
      <c r="AB10" s="146">
        <v>15.516999999999999</v>
      </c>
      <c r="AC10" s="146">
        <v>15.134</v>
      </c>
      <c r="AD10" s="146">
        <v>13.042999999999999</v>
      </c>
      <c r="AE10" s="146">
        <v>13.3</v>
      </c>
      <c r="AF10" s="146">
        <v>15.18</v>
      </c>
      <c r="AG10" s="69"/>
    </row>
    <row r="11" spans="1:33" ht="21" customHeight="1" x14ac:dyDescent="0.4">
      <c r="A11" s="6" t="s">
        <v>26</v>
      </c>
      <c r="B11" s="146">
        <v>0.91900000000000004</v>
      </c>
      <c r="C11" s="146">
        <v>0.92500000000000004</v>
      </c>
      <c r="D11" s="146">
        <v>0.93700000000000006</v>
      </c>
      <c r="E11" s="146">
        <v>0.93700000000000006</v>
      </c>
      <c r="F11" s="149">
        <v>0.747</v>
      </c>
      <c r="G11" s="149">
        <v>0.91400000000000003</v>
      </c>
      <c r="H11" s="149">
        <v>0.91300000000000003</v>
      </c>
      <c r="I11" s="149">
        <v>0.92400000000000004</v>
      </c>
      <c r="J11" s="149">
        <v>0.92800000000000005</v>
      </c>
      <c r="K11" s="149">
        <v>0.92800000000000005</v>
      </c>
      <c r="L11" s="146">
        <v>0.91600000000000004</v>
      </c>
      <c r="M11" s="146">
        <v>0.91400000000000003</v>
      </c>
      <c r="N11" s="146">
        <v>0.94699999999999995</v>
      </c>
      <c r="O11" s="146">
        <v>0.98099999999999998</v>
      </c>
      <c r="P11" s="146">
        <v>0.94399999999999995</v>
      </c>
      <c r="Q11" s="146">
        <v>0.93799999999999994</v>
      </c>
      <c r="R11" s="146">
        <v>0.93700000000000006</v>
      </c>
      <c r="S11" s="146">
        <v>0.93700000000000006</v>
      </c>
      <c r="T11" s="146">
        <v>0.91600000000000004</v>
      </c>
      <c r="U11" s="146">
        <v>0.91400000000000003</v>
      </c>
      <c r="V11" s="146">
        <v>0.94399999999999995</v>
      </c>
      <c r="W11" s="146">
        <v>0.96</v>
      </c>
      <c r="X11" s="146">
        <v>0.93400000000000005</v>
      </c>
      <c r="Y11" s="146">
        <v>0.92600000000000005</v>
      </c>
      <c r="Z11" s="146">
        <v>0.91700000000000004</v>
      </c>
      <c r="AA11" s="146">
        <v>0.95899999999999996</v>
      </c>
      <c r="AB11" s="146">
        <v>0.92100000000000004</v>
      </c>
      <c r="AC11" s="146">
        <v>0.93200000000000005</v>
      </c>
      <c r="AD11" s="146">
        <v>0.92900000000000005</v>
      </c>
      <c r="AE11" s="146">
        <v>0.94899999999999995</v>
      </c>
      <c r="AF11" s="146">
        <v>0.93700000000000006</v>
      </c>
      <c r="AG11" s="69"/>
    </row>
    <row r="12" spans="1:33" ht="21" customHeight="1" x14ac:dyDescent="0.4">
      <c r="A12" s="7" t="s">
        <v>5</v>
      </c>
      <c r="B12" s="146">
        <v>3.157</v>
      </c>
      <c r="C12" s="146">
        <v>3.1640000000000001</v>
      </c>
      <c r="D12" s="146">
        <v>3.1789999999999998</v>
      </c>
      <c r="E12" s="146">
        <v>3.1789999999999998</v>
      </c>
      <c r="F12" s="149">
        <v>2.379</v>
      </c>
      <c r="G12" s="149">
        <v>3.01</v>
      </c>
      <c r="H12" s="149">
        <v>3.01</v>
      </c>
      <c r="I12" s="149">
        <v>2.0249999999999999</v>
      </c>
      <c r="J12" s="149">
        <v>2.25</v>
      </c>
      <c r="K12" s="149">
        <v>3.04</v>
      </c>
      <c r="L12" s="146">
        <v>3.1219999999999999</v>
      </c>
      <c r="M12" s="146">
        <v>2.9249999999999998</v>
      </c>
      <c r="N12" s="146">
        <v>2.64</v>
      </c>
      <c r="O12" s="146">
        <v>2.5179999999999998</v>
      </c>
      <c r="P12" s="146">
        <v>1.9650000000000001</v>
      </c>
      <c r="Q12" s="146">
        <v>2.0129999999999999</v>
      </c>
      <c r="R12" s="146">
        <v>2.6150000000000002</v>
      </c>
      <c r="S12" s="146">
        <v>2.9319999999999999</v>
      </c>
      <c r="T12" s="146">
        <v>2.9239999999999999</v>
      </c>
      <c r="U12" s="146">
        <v>2.83</v>
      </c>
      <c r="V12" s="146">
        <v>3</v>
      </c>
      <c r="W12" s="146">
        <v>3.0743</v>
      </c>
      <c r="X12" s="146">
        <v>2.99</v>
      </c>
      <c r="Y12" s="146">
        <v>3.0659999999999998</v>
      </c>
      <c r="Z12" s="146">
        <v>3.2869999999999999</v>
      </c>
      <c r="AA12" s="146">
        <v>3.2610000000000001</v>
      </c>
      <c r="AB12" s="146">
        <v>3.3279999999999998</v>
      </c>
      <c r="AC12" s="146">
        <v>3.5019999999999998</v>
      </c>
      <c r="AD12" s="146">
        <v>3.4350000000000001</v>
      </c>
      <c r="AE12" s="146">
        <v>3.5110000000000001</v>
      </c>
      <c r="AF12" s="146">
        <v>3.4550000000000001</v>
      </c>
      <c r="AG12" s="69"/>
    </row>
    <row r="13" spans="1:33" ht="21" customHeight="1" x14ac:dyDescent="0.4">
      <c r="A13" s="7" t="s">
        <v>6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40">
        <v>0</v>
      </c>
      <c r="AC13" s="140">
        <v>0</v>
      </c>
      <c r="AD13" s="140">
        <v>0</v>
      </c>
      <c r="AE13" s="140">
        <v>0</v>
      </c>
      <c r="AF13" s="140">
        <v>0</v>
      </c>
      <c r="AG13" s="69"/>
    </row>
    <row r="14" spans="1:33" ht="21" customHeight="1" x14ac:dyDescent="0.4">
      <c r="A14" s="7" t="s">
        <v>7</v>
      </c>
      <c r="B14" s="140">
        <v>0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2.9319999999999999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40">
        <v>0.47399999999999998</v>
      </c>
      <c r="AC14" s="140">
        <v>0</v>
      </c>
      <c r="AD14" s="140">
        <v>0</v>
      </c>
      <c r="AE14" s="140">
        <v>0</v>
      </c>
      <c r="AF14" s="140">
        <v>0</v>
      </c>
      <c r="AG14" s="69"/>
    </row>
    <row r="15" spans="1:33" ht="21" customHeight="1" x14ac:dyDescent="0.4">
      <c r="A15" s="7"/>
      <c r="B15" s="69">
        <f t="shared" ref="B15:AF15" si="1">SUM(B10:B14)</f>
        <v>18.999000000000002</v>
      </c>
      <c r="C15" s="69">
        <f t="shared" si="1"/>
        <v>19.916</v>
      </c>
      <c r="D15" s="69">
        <f t="shared" si="1"/>
        <v>19.183</v>
      </c>
      <c r="E15" s="69">
        <f t="shared" si="1"/>
        <v>18.556999999999999</v>
      </c>
      <c r="F15" s="69">
        <f t="shared" si="1"/>
        <v>15.7</v>
      </c>
      <c r="G15" s="69">
        <f t="shared" si="1"/>
        <v>19.160000000000004</v>
      </c>
      <c r="H15" s="69">
        <f t="shared" si="1"/>
        <v>18.242000000000001</v>
      </c>
      <c r="I15" s="69">
        <f t="shared" si="1"/>
        <v>16.556999999999999</v>
      </c>
      <c r="J15" s="69">
        <f t="shared" si="1"/>
        <v>17.408000000000001</v>
      </c>
      <c r="K15" s="69">
        <f t="shared" si="1"/>
        <v>19.067</v>
      </c>
      <c r="L15" s="69">
        <f t="shared" si="1"/>
        <v>19.295999999999999</v>
      </c>
      <c r="M15" s="69">
        <f t="shared" si="1"/>
        <v>18.896999999999998</v>
      </c>
      <c r="N15" s="69">
        <f t="shared" si="1"/>
        <v>17.323999999999998</v>
      </c>
      <c r="O15" s="69">
        <f t="shared" si="1"/>
        <v>17.271000000000001</v>
      </c>
      <c r="P15" s="69">
        <f t="shared" si="1"/>
        <v>17.498999999999999</v>
      </c>
      <c r="Q15" s="69">
        <f t="shared" si="1"/>
        <v>17.41</v>
      </c>
      <c r="R15" s="69">
        <f t="shared" si="1"/>
        <v>15.876999999999999</v>
      </c>
      <c r="S15" s="69">
        <f t="shared" si="1"/>
        <v>19.393999999999998</v>
      </c>
      <c r="T15" s="69">
        <f t="shared" si="1"/>
        <v>18.734000000000002</v>
      </c>
      <c r="U15" s="69">
        <f t="shared" si="1"/>
        <v>20.943999999999999</v>
      </c>
      <c r="V15" s="69">
        <f t="shared" si="1"/>
        <v>17.001999999999999</v>
      </c>
      <c r="W15" s="69">
        <f t="shared" si="1"/>
        <v>17.984300000000001</v>
      </c>
      <c r="X15" s="69">
        <f t="shared" si="1"/>
        <v>19.747999999999998</v>
      </c>
      <c r="Y15" s="69">
        <f t="shared" si="1"/>
        <v>20.338999999999999</v>
      </c>
      <c r="Z15" s="69">
        <f t="shared" si="1"/>
        <v>19.693999999999999</v>
      </c>
      <c r="AA15" s="69">
        <f t="shared" si="1"/>
        <v>18.355999999999998</v>
      </c>
      <c r="AB15" s="69">
        <f t="shared" si="1"/>
        <v>20.239999999999998</v>
      </c>
      <c r="AC15" s="69">
        <f t="shared" si="1"/>
        <v>19.567999999999998</v>
      </c>
      <c r="AD15" s="69">
        <f t="shared" si="1"/>
        <v>17.407</v>
      </c>
      <c r="AE15" s="69">
        <f t="shared" si="1"/>
        <v>17.760000000000002</v>
      </c>
      <c r="AF15" s="69">
        <f t="shared" si="1"/>
        <v>19.572000000000003</v>
      </c>
      <c r="AG15" s="69">
        <f>AVERAGE(C15:AF15)</f>
        <v>18.470210000000002</v>
      </c>
    </row>
    <row r="16" spans="1:33" ht="21" customHeight="1" x14ac:dyDescent="0.4">
      <c r="A16" s="13" t="s">
        <v>31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4" ht="21" customHeight="1" x14ac:dyDescent="0.4">
      <c r="A17" s="11" t="s">
        <v>8</v>
      </c>
      <c r="B17" s="12">
        <v>14.97</v>
      </c>
      <c r="C17" s="12">
        <v>16.04</v>
      </c>
      <c r="D17" s="12">
        <v>15.08</v>
      </c>
      <c r="E17" s="12">
        <v>14.41</v>
      </c>
      <c r="F17" s="12">
        <v>17</v>
      </c>
      <c r="G17" s="146">
        <v>14.25</v>
      </c>
      <c r="H17" s="146">
        <v>15.03</v>
      </c>
      <c r="I17" s="146">
        <v>14.37</v>
      </c>
      <c r="J17" s="146">
        <v>14.95</v>
      </c>
      <c r="K17" s="146">
        <v>16.12</v>
      </c>
      <c r="L17" s="146">
        <v>16.41</v>
      </c>
      <c r="M17" s="146">
        <v>15.3</v>
      </c>
      <c r="N17" s="146">
        <v>15.72</v>
      </c>
      <c r="O17" s="146">
        <v>13.54</v>
      </c>
      <c r="P17" s="146">
        <v>14.39</v>
      </c>
      <c r="Q17" s="146">
        <v>14.8</v>
      </c>
      <c r="R17" s="146">
        <v>13.99</v>
      </c>
      <c r="S17" s="146">
        <v>14.23</v>
      </c>
      <c r="T17" s="146">
        <v>14.68</v>
      </c>
      <c r="U17" s="146">
        <v>14.85</v>
      </c>
      <c r="V17" s="146">
        <v>15.26</v>
      </c>
      <c r="W17" s="146">
        <v>14.36</v>
      </c>
      <c r="X17" s="146">
        <v>14.77</v>
      </c>
      <c r="Y17" s="146">
        <v>16.14</v>
      </c>
      <c r="Z17" s="146">
        <v>16.760000000000002</v>
      </c>
      <c r="AA17" s="146">
        <v>17.7</v>
      </c>
      <c r="AB17" s="146">
        <v>15.48</v>
      </c>
      <c r="AC17" s="146">
        <v>17</v>
      </c>
      <c r="AD17" s="146">
        <v>13.86</v>
      </c>
      <c r="AE17" s="146">
        <v>14.17</v>
      </c>
      <c r="AF17" s="146">
        <v>14.23</v>
      </c>
      <c r="AG17" s="178"/>
    </row>
    <row r="18" spans="1:34" ht="21" customHeight="1" x14ac:dyDescent="0.4">
      <c r="A18" s="15" t="s">
        <v>26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78"/>
    </row>
    <row r="19" spans="1:34" ht="21" customHeight="1" x14ac:dyDescent="0.4">
      <c r="A19" s="11" t="s">
        <v>9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78"/>
    </row>
    <row r="20" spans="1:34" ht="21" customHeight="1" x14ac:dyDescent="0.4">
      <c r="A20" s="11" t="s">
        <v>23</v>
      </c>
      <c r="B20" s="117">
        <v>60</v>
      </c>
      <c r="C20" s="117">
        <v>64</v>
      </c>
      <c r="D20" s="117">
        <v>59</v>
      </c>
      <c r="E20" s="117">
        <v>80</v>
      </c>
      <c r="F20" s="117">
        <v>60</v>
      </c>
      <c r="G20" s="117">
        <v>80</v>
      </c>
      <c r="H20" s="117">
        <v>45</v>
      </c>
      <c r="I20" s="117">
        <v>24</v>
      </c>
      <c r="J20" s="117">
        <v>35</v>
      </c>
      <c r="K20" s="117">
        <v>30</v>
      </c>
      <c r="L20" s="117">
        <v>35</v>
      </c>
      <c r="M20" s="117">
        <v>70</v>
      </c>
      <c r="N20" s="117">
        <v>75</v>
      </c>
      <c r="O20" s="117">
        <v>42</v>
      </c>
      <c r="P20" s="117">
        <v>44</v>
      </c>
      <c r="Q20" s="117">
        <v>48</v>
      </c>
      <c r="R20" s="117">
        <v>50</v>
      </c>
      <c r="S20" s="117">
        <v>55</v>
      </c>
      <c r="T20" s="117">
        <v>80</v>
      </c>
      <c r="U20" s="117">
        <v>65</v>
      </c>
      <c r="V20" s="117">
        <v>54</v>
      </c>
      <c r="W20" s="117">
        <v>55</v>
      </c>
      <c r="X20" s="117">
        <v>58</v>
      </c>
      <c r="Y20" s="117">
        <v>37</v>
      </c>
      <c r="Z20" s="117">
        <v>70</v>
      </c>
      <c r="AA20" s="117">
        <v>53</v>
      </c>
      <c r="AB20" s="117">
        <v>90</v>
      </c>
      <c r="AC20" s="117">
        <v>58</v>
      </c>
      <c r="AD20" s="117">
        <v>64</v>
      </c>
      <c r="AE20" s="117">
        <v>55</v>
      </c>
      <c r="AF20" s="117">
        <v>60</v>
      </c>
      <c r="AG20" s="178"/>
    </row>
    <row r="21" spans="1:34" ht="21" customHeight="1" x14ac:dyDescent="0.45">
      <c r="A21" s="11" t="s">
        <v>22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15"/>
      <c r="AG21" s="178"/>
    </row>
    <row r="22" spans="1:34" ht="21" customHeight="1" x14ac:dyDescent="0.45">
      <c r="A22" s="11" t="s">
        <v>24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15"/>
      <c r="AG22" s="178"/>
    </row>
    <row r="23" spans="1:34" ht="21" customHeight="1" x14ac:dyDescent="0.45">
      <c r="A23" s="11" t="s">
        <v>25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15"/>
      <c r="AG23" s="178"/>
    </row>
    <row r="24" spans="1:34" ht="21" customHeight="1" x14ac:dyDescent="0.45">
      <c r="A24" s="11" t="s">
        <v>17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15"/>
      <c r="AG24" s="178"/>
    </row>
    <row r="25" spans="1:34" ht="21" customHeight="1" x14ac:dyDescent="0.4">
      <c r="A25" s="11" t="s">
        <v>5</v>
      </c>
      <c r="B25" s="146">
        <v>1.8</v>
      </c>
      <c r="C25" s="146">
        <v>1.8</v>
      </c>
      <c r="D25" s="146">
        <v>1.47</v>
      </c>
      <c r="E25" s="146">
        <v>1.47</v>
      </c>
      <c r="F25" s="146">
        <v>1.47</v>
      </c>
      <c r="G25" s="146">
        <v>1.47</v>
      </c>
      <c r="H25" s="146">
        <v>1.47</v>
      </c>
      <c r="I25" s="146">
        <v>1.47</v>
      </c>
      <c r="J25" s="146">
        <v>1.47</v>
      </c>
      <c r="K25" s="146">
        <v>1.51</v>
      </c>
      <c r="L25" s="146">
        <v>1.51</v>
      </c>
      <c r="M25" s="146">
        <v>1.51</v>
      </c>
      <c r="N25" s="146">
        <v>1.51</v>
      </c>
      <c r="O25" s="146">
        <v>1.51</v>
      </c>
      <c r="P25" s="146">
        <v>1.51</v>
      </c>
      <c r="Q25" s="146">
        <v>1.51</v>
      </c>
      <c r="R25" s="146">
        <v>1.51</v>
      </c>
      <c r="S25" s="146">
        <v>1.51</v>
      </c>
      <c r="T25" s="146">
        <v>1.51</v>
      </c>
      <c r="U25" s="146">
        <v>1.51</v>
      </c>
      <c r="V25" s="146">
        <v>1.51</v>
      </c>
      <c r="W25" s="146">
        <v>1.51</v>
      </c>
      <c r="X25" s="146">
        <v>1.51</v>
      </c>
      <c r="Y25" s="146">
        <v>1.51</v>
      </c>
      <c r="Z25" s="146">
        <v>1.51</v>
      </c>
      <c r="AA25" s="146">
        <v>1.51</v>
      </c>
      <c r="AB25" s="146">
        <v>1.51</v>
      </c>
      <c r="AC25" s="146">
        <v>1.51</v>
      </c>
      <c r="AD25" s="146">
        <v>1.51</v>
      </c>
      <c r="AE25" s="146">
        <v>1.51</v>
      </c>
      <c r="AF25" s="146">
        <v>1.51</v>
      </c>
      <c r="AG25" s="178"/>
    </row>
    <row r="26" spans="1:34" ht="21" customHeight="1" x14ac:dyDescent="0.4">
      <c r="A26" s="11" t="s">
        <v>10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69"/>
    </row>
    <row r="27" spans="1:34" ht="21" customHeight="1" x14ac:dyDescent="0.4">
      <c r="A27" s="11" t="s">
        <v>7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69"/>
    </row>
    <row r="28" spans="1:34" ht="21" customHeight="1" x14ac:dyDescent="0.4">
      <c r="A28" s="7"/>
      <c r="B28" s="69">
        <f>SUM(B17+B18+B19+B24+B25+B26+B27)</f>
        <v>16.77</v>
      </c>
      <c r="C28" s="69">
        <f t="shared" ref="C28:AF28" si="2">SUM(C17+C18+C19+C24+C25+C26+C27)</f>
        <v>17.84</v>
      </c>
      <c r="D28" s="69">
        <f t="shared" si="2"/>
        <v>16.55</v>
      </c>
      <c r="E28" s="69">
        <f t="shared" si="2"/>
        <v>15.88</v>
      </c>
      <c r="F28" s="69">
        <f t="shared" si="2"/>
        <v>18.47</v>
      </c>
      <c r="G28" s="69">
        <f t="shared" si="2"/>
        <v>15.72</v>
      </c>
      <c r="H28" s="69">
        <f t="shared" si="2"/>
        <v>16.5</v>
      </c>
      <c r="I28" s="69">
        <f t="shared" si="2"/>
        <v>15.84</v>
      </c>
      <c r="J28" s="69">
        <f t="shared" si="2"/>
        <v>16.419999999999998</v>
      </c>
      <c r="K28" s="69">
        <f t="shared" si="2"/>
        <v>17.630000000000003</v>
      </c>
      <c r="L28" s="69">
        <f t="shared" si="2"/>
        <v>17.920000000000002</v>
      </c>
      <c r="M28" s="69">
        <f t="shared" si="2"/>
        <v>16.810000000000002</v>
      </c>
      <c r="N28" s="69">
        <f t="shared" si="2"/>
        <v>17.23</v>
      </c>
      <c r="O28" s="69">
        <f t="shared" si="2"/>
        <v>15.049999999999999</v>
      </c>
      <c r="P28" s="69">
        <f t="shared" si="2"/>
        <v>15.9</v>
      </c>
      <c r="Q28" s="69">
        <f t="shared" si="2"/>
        <v>16.310000000000002</v>
      </c>
      <c r="R28" s="69">
        <f t="shared" si="2"/>
        <v>15.5</v>
      </c>
      <c r="S28" s="69">
        <f t="shared" si="2"/>
        <v>15.74</v>
      </c>
      <c r="T28" s="69">
        <f t="shared" si="2"/>
        <v>16.190000000000001</v>
      </c>
      <c r="U28" s="69">
        <f t="shared" si="2"/>
        <v>16.36</v>
      </c>
      <c r="V28" s="69">
        <f t="shared" si="2"/>
        <v>16.77</v>
      </c>
      <c r="W28" s="69">
        <f t="shared" si="2"/>
        <v>15.87</v>
      </c>
      <c r="X28" s="69">
        <f t="shared" si="2"/>
        <v>16.28</v>
      </c>
      <c r="Y28" s="69">
        <f t="shared" si="2"/>
        <v>17.650000000000002</v>
      </c>
      <c r="Z28" s="69">
        <f t="shared" si="2"/>
        <v>18.270000000000003</v>
      </c>
      <c r="AA28" s="69">
        <f t="shared" si="2"/>
        <v>19.21</v>
      </c>
      <c r="AB28" s="69">
        <f t="shared" si="2"/>
        <v>16.990000000000002</v>
      </c>
      <c r="AC28" s="69">
        <f t="shared" si="2"/>
        <v>18.510000000000002</v>
      </c>
      <c r="AD28" s="69">
        <f t="shared" si="2"/>
        <v>15.37</v>
      </c>
      <c r="AE28" s="69">
        <f t="shared" si="2"/>
        <v>15.68</v>
      </c>
      <c r="AF28" s="69">
        <f t="shared" si="2"/>
        <v>15.74</v>
      </c>
      <c r="AG28" s="69">
        <f>AVERAGE(B28:AF28)</f>
        <v>16.676451612903222</v>
      </c>
    </row>
    <row r="29" spans="1:34" ht="21" customHeight="1" x14ac:dyDescent="0.4">
      <c r="A29" s="8" t="s">
        <v>11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4" ht="21" customHeight="1" x14ac:dyDescent="0.4">
      <c r="A30" s="7" t="s">
        <v>12</v>
      </c>
      <c r="B30" s="171">
        <v>0</v>
      </c>
      <c r="C30" s="171">
        <v>2.9204479999999999</v>
      </c>
      <c r="D30" s="171">
        <v>2.7721119999999999</v>
      </c>
      <c r="E30" s="171">
        <v>0</v>
      </c>
      <c r="F30" s="171">
        <v>0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2.6332719999999998</v>
      </c>
      <c r="S30" s="171">
        <v>3.0316960000000002</v>
      </c>
      <c r="T30" s="171">
        <v>0</v>
      </c>
      <c r="U30" s="171">
        <v>0</v>
      </c>
      <c r="V30" s="171">
        <v>2.607024</v>
      </c>
      <c r="W30" s="171">
        <v>3.0740780000000001</v>
      </c>
      <c r="X30" s="171">
        <v>2.7679800000000001</v>
      </c>
      <c r="Y30" s="171">
        <v>0</v>
      </c>
      <c r="Z30" s="171">
        <v>0</v>
      </c>
      <c r="AA30" s="171">
        <v>0</v>
      </c>
      <c r="AB30" s="171">
        <v>3.2031149999999999</v>
      </c>
      <c r="AC30" s="171">
        <v>3.2109049999999999</v>
      </c>
      <c r="AD30" s="171">
        <v>0</v>
      </c>
      <c r="AE30" s="171">
        <v>2.786626</v>
      </c>
      <c r="AF30" s="171">
        <v>3.1141899999999998</v>
      </c>
      <c r="AG30" s="69"/>
    </row>
    <row r="31" spans="1:34" ht="21" customHeight="1" x14ac:dyDescent="0.4">
      <c r="A31" s="7" t="s">
        <v>29</v>
      </c>
      <c r="B31" s="171">
        <v>3.244996</v>
      </c>
      <c r="C31" s="171">
        <v>0</v>
      </c>
      <c r="D31" s="171">
        <v>0</v>
      </c>
      <c r="E31" s="171">
        <v>3.036664</v>
      </c>
      <c r="F31" s="171">
        <v>2.824376</v>
      </c>
      <c r="G31" s="171">
        <v>2.5611039999999998</v>
      </c>
      <c r="H31" s="171">
        <v>2.7718319999999999</v>
      </c>
      <c r="I31" s="171">
        <v>3.1186639999999999</v>
      </c>
      <c r="J31" s="171">
        <v>2.6377280000000001</v>
      </c>
      <c r="K31" s="171">
        <v>3.1312160000000002</v>
      </c>
      <c r="L31" s="171">
        <v>2.7263679999999999</v>
      </c>
      <c r="M31" s="171">
        <v>2.5892620000000002</v>
      </c>
      <c r="N31" s="171">
        <v>3.1602100000000002</v>
      </c>
      <c r="O31" s="171">
        <v>2.89621</v>
      </c>
      <c r="P31" s="171">
        <v>2.1326860000000001</v>
      </c>
      <c r="Q31" s="171">
        <v>2.6332719999999998</v>
      </c>
      <c r="R31" s="171">
        <v>0</v>
      </c>
      <c r="S31" s="171">
        <v>0</v>
      </c>
      <c r="T31" s="171">
        <v>2.6972800000000001</v>
      </c>
      <c r="U31" s="171">
        <v>2.9358719999999998</v>
      </c>
      <c r="V31" s="171">
        <v>0</v>
      </c>
      <c r="W31" s="171">
        <v>0</v>
      </c>
      <c r="X31" s="171">
        <v>0</v>
      </c>
      <c r="Y31" s="171">
        <v>2.7432699999999999</v>
      </c>
      <c r="Z31" s="171">
        <v>2.9784160000000002</v>
      </c>
      <c r="AA31" s="171">
        <v>2.9902839999999999</v>
      </c>
      <c r="AB31" s="171">
        <v>0</v>
      </c>
      <c r="AC31" s="171">
        <v>0</v>
      </c>
      <c r="AD31" s="171">
        <v>3.0571519999999999</v>
      </c>
      <c r="AE31" s="171">
        <v>0</v>
      </c>
      <c r="AF31" s="171">
        <v>0</v>
      </c>
      <c r="AG31" s="69">
        <f>SUM(B31:AF31)</f>
        <v>56.866862000000012</v>
      </c>
      <c r="AH31" s="74"/>
    </row>
    <row r="32" spans="1:34" ht="21" customHeight="1" x14ac:dyDescent="0.4">
      <c r="A32" s="7" t="s">
        <v>4</v>
      </c>
      <c r="B32" s="171">
        <v>0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69"/>
    </row>
    <row r="33" spans="1:33" ht="21" customHeight="1" x14ac:dyDescent="0.4">
      <c r="A33" s="7" t="s">
        <v>13</v>
      </c>
      <c r="B33" s="6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/>
    </row>
    <row r="34" spans="1:33" ht="21" customHeight="1" x14ac:dyDescent="0.4">
      <c r="A34" s="7" t="s">
        <v>10</v>
      </c>
      <c r="B34" s="69">
        <v>0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/>
    </row>
    <row r="35" spans="1:33" ht="21" customHeight="1" x14ac:dyDescent="0.4">
      <c r="A35" s="8"/>
      <c r="B35" s="69">
        <f t="shared" ref="B35:AF35" si="3">SUM(B30:B34)</f>
        <v>3.244996</v>
      </c>
      <c r="C35" s="69">
        <f t="shared" si="3"/>
        <v>2.9204479999999999</v>
      </c>
      <c r="D35" s="69">
        <f t="shared" si="3"/>
        <v>2.7721119999999999</v>
      </c>
      <c r="E35" s="69">
        <f t="shared" si="3"/>
        <v>3.036664</v>
      </c>
      <c r="F35" s="69">
        <f t="shared" si="3"/>
        <v>2.824376</v>
      </c>
      <c r="G35" s="69">
        <f t="shared" si="3"/>
        <v>2.5611039999999998</v>
      </c>
      <c r="H35" s="69">
        <f t="shared" si="3"/>
        <v>2.7718319999999999</v>
      </c>
      <c r="I35" s="69">
        <f t="shared" si="3"/>
        <v>3.1186639999999999</v>
      </c>
      <c r="J35" s="69">
        <f t="shared" si="3"/>
        <v>2.6377280000000001</v>
      </c>
      <c r="K35" s="69">
        <f t="shared" si="3"/>
        <v>3.1312160000000002</v>
      </c>
      <c r="L35" s="69">
        <f t="shared" si="3"/>
        <v>2.7263679999999999</v>
      </c>
      <c r="M35" s="69">
        <f t="shared" si="3"/>
        <v>2.5892620000000002</v>
      </c>
      <c r="N35" s="69">
        <f t="shared" si="3"/>
        <v>3.1602100000000002</v>
      </c>
      <c r="O35" s="69">
        <f t="shared" si="3"/>
        <v>2.89621</v>
      </c>
      <c r="P35" s="69">
        <f t="shared" si="3"/>
        <v>2.1326860000000001</v>
      </c>
      <c r="Q35" s="69">
        <f t="shared" si="3"/>
        <v>2.6332719999999998</v>
      </c>
      <c r="R35" s="69">
        <f t="shared" si="3"/>
        <v>2.6332719999999998</v>
      </c>
      <c r="S35" s="69">
        <f t="shared" si="3"/>
        <v>3.0316960000000002</v>
      </c>
      <c r="T35" s="69">
        <f t="shared" si="3"/>
        <v>2.6972800000000001</v>
      </c>
      <c r="U35" s="69">
        <f t="shared" si="3"/>
        <v>2.9358719999999998</v>
      </c>
      <c r="V35" s="69">
        <f t="shared" si="3"/>
        <v>2.607024</v>
      </c>
      <c r="W35" s="69">
        <f t="shared" si="3"/>
        <v>3.0740780000000001</v>
      </c>
      <c r="X35" s="69">
        <f t="shared" si="3"/>
        <v>2.7679800000000001</v>
      </c>
      <c r="Y35" s="69">
        <f t="shared" si="3"/>
        <v>2.7432699999999999</v>
      </c>
      <c r="Z35" s="69">
        <f t="shared" si="3"/>
        <v>2.9784160000000002</v>
      </c>
      <c r="AA35" s="69">
        <f t="shared" si="3"/>
        <v>2.9902839999999999</v>
      </c>
      <c r="AB35" s="69">
        <f t="shared" si="3"/>
        <v>3.2031149999999999</v>
      </c>
      <c r="AC35" s="69">
        <f t="shared" si="3"/>
        <v>3.2109049999999999</v>
      </c>
      <c r="AD35" s="69">
        <f t="shared" si="3"/>
        <v>3.0571519999999999</v>
      </c>
      <c r="AE35" s="69">
        <f t="shared" si="3"/>
        <v>2.786626</v>
      </c>
      <c r="AF35" s="69">
        <f t="shared" si="3"/>
        <v>3.1141899999999998</v>
      </c>
      <c r="AG35" s="69">
        <f>AVERAGE(B35:AE35)</f>
        <v>2.8624705999999995</v>
      </c>
    </row>
    <row r="36" spans="1:33" ht="21" customHeight="1" x14ac:dyDescent="0.4">
      <c r="A36" s="8" t="s">
        <v>32</v>
      </c>
      <c r="B36" s="69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69"/>
    </row>
    <row r="37" spans="1:33" ht="21" customHeight="1" x14ac:dyDescent="0.4">
      <c r="A37" s="7" t="s">
        <v>4</v>
      </c>
      <c r="B37" s="83">
        <v>0.5</v>
      </c>
      <c r="C37" s="83">
        <v>0.5</v>
      </c>
      <c r="D37" s="83">
        <v>0.5</v>
      </c>
      <c r="E37" s="83">
        <v>0.5</v>
      </c>
      <c r="F37" s="83">
        <v>0.5</v>
      </c>
      <c r="G37" s="83">
        <v>0.5</v>
      </c>
      <c r="H37" s="83">
        <v>0.5</v>
      </c>
      <c r="I37" s="83">
        <v>0.5</v>
      </c>
      <c r="J37" s="83">
        <v>0.5</v>
      </c>
      <c r="K37" s="83">
        <v>0.5</v>
      </c>
      <c r="L37" s="83">
        <v>0.5</v>
      </c>
      <c r="M37" s="83">
        <v>0.5</v>
      </c>
      <c r="N37" s="83">
        <v>0.5</v>
      </c>
      <c r="O37" s="83">
        <v>0.5</v>
      </c>
      <c r="P37" s="83">
        <v>0.5</v>
      </c>
      <c r="Q37" s="83">
        <v>0.5</v>
      </c>
      <c r="R37" s="83">
        <v>0.5</v>
      </c>
      <c r="S37" s="83">
        <v>0.5</v>
      </c>
      <c r="T37" s="83">
        <v>0.5</v>
      </c>
      <c r="U37" s="83">
        <v>0.5</v>
      </c>
      <c r="V37" s="83">
        <v>0.5</v>
      </c>
      <c r="W37" s="83">
        <v>0.5</v>
      </c>
      <c r="X37" s="83">
        <v>0.5</v>
      </c>
      <c r="Y37" s="83">
        <v>0.5</v>
      </c>
      <c r="Z37" s="83">
        <v>0.5</v>
      </c>
      <c r="AA37" s="83">
        <v>0.5</v>
      </c>
      <c r="AB37" s="83">
        <v>0.5</v>
      </c>
      <c r="AC37" s="83">
        <v>0.5</v>
      </c>
      <c r="AD37" s="83">
        <v>0.5</v>
      </c>
      <c r="AE37" s="83">
        <v>0.5</v>
      </c>
      <c r="AF37" s="83">
        <v>0.5</v>
      </c>
      <c r="AG37" s="69"/>
    </row>
    <row r="38" spans="1:33" ht="21" customHeight="1" x14ac:dyDescent="0.4">
      <c r="A38" s="7" t="s">
        <v>15</v>
      </c>
      <c r="B38" s="76">
        <f t="shared" ref="B38:AF38" si="4">B8+B15+B28+B35+B37</f>
        <v>55.527987999999993</v>
      </c>
      <c r="C38" s="76">
        <f t="shared" si="4"/>
        <v>57.066419000000003</v>
      </c>
      <c r="D38" s="76">
        <f t="shared" si="4"/>
        <v>56.141598999999992</v>
      </c>
      <c r="E38" s="76">
        <f t="shared" si="4"/>
        <v>54.481443000000006</v>
      </c>
      <c r="F38" s="76">
        <f t="shared" si="4"/>
        <v>53.998126999999997</v>
      </c>
      <c r="G38" s="76">
        <f t="shared" si="4"/>
        <v>54.292049000000006</v>
      </c>
      <c r="H38" s="76">
        <f t="shared" si="4"/>
        <v>52.745739</v>
      </c>
      <c r="I38" s="76">
        <f t="shared" si="4"/>
        <v>50.158842999999997</v>
      </c>
      <c r="J38" s="76">
        <f t="shared" si="4"/>
        <v>51.641303000000001</v>
      </c>
      <c r="K38" s="76">
        <f t="shared" si="4"/>
        <v>56.196457000000002</v>
      </c>
      <c r="L38" s="76">
        <f t="shared" si="4"/>
        <v>56.478885000000005</v>
      </c>
      <c r="M38" s="76">
        <f t="shared" si="4"/>
        <v>57.695152999999998</v>
      </c>
      <c r="N38" s="76">
        <f t="shared" si="4"/>
        <v>53.897770000000001</v>
      </c>
      <c r="O38" s="76">
        <f t="shared" si="4"/>
        <v>51.58265424999999</v>
      </c>
      <c r="P38" s="76">
        <f t="shared" si="4"/>
        <v>53.617193499999999</v>
      </c>
      <c r="Q38" s="76">
        <f t="shared" si="4"/>
        <v>50.608269249999999</v>
      </c>
      <c r="R38" s="76">
        <f t="shared" si="4"/>
        <v>50.158521</v>
      </c>
      <c r="S38" s="76">
        <f t="shared" si="4"/>
        <v>55.995936999999998</v>
      </c>
      <c r="T38" s="76">
        <f t="shared" si="4"/>
        <v>52.486767250000007</v>
      </c>
      <c r="U38" s="76">
        <f t="shared" si="4"/>
        <v>56.423993999999993</v>
      </c>
      <c r="V38" s="76">
        <f t="shared" si="4"/>
        <v>54.951911750000001</v>
      </c>
      <c r="W38" s="76">
        <f t="shared" si="4"/>
        <v>50.824741000000003</v>
      </c>
      <c r="X38" s="76">
        <f t="shared" si="4"/>
        <v>55.555636999999997</v>
      </c>
      <c r="Y38" s="76">
        <f t="shared" si="4"/>
        <v>59.166540000000005</v>
      </c>
      <c r="Z38" s="76">
        <f t="shared" si="4"/>
        <v>57.420092000000004</v>
      </c>
      <c r="AA38" s="76">
        <f t="shared" si="4"/>
        <v>55.229416000000001</v>
      </c>
      <c r="AB38" s="76">
        <f t="shared" si="4"/>
        <v>58.579264999999999</v>
      </c>
      <c r="AC38" s="76">
        <f t="shared" si="4"/>
        <v>60.096487999999994</v>
      </c>
      <c r="AD38" s="76">
        <f t="shared" si="4"/>
        <v>50.119501999999997</v>
      </c>
      <c r="AE38" s="76">
        <f t="shared" si="4"/>
        <v>49.537723</v>
      </c>
      <c r="AF38" s="76">
        <f t="shared" si="4"/>
        <v>56.630128000000006</v>
      </c>
      <c r="AG38" s="69"/>
    </row>
    <row r="39" spans="1:33" ht="21" customHeight="1" x14ac:dyDescent="0.4">
      <c r="A39" s="7" t="s">
        <v>16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ht="21" customHeight="1" x14ac:dyDescent="0.4">
      <c r="A40" s="8" t="s">
        <v>20</v>
      </c>
      <c r="B40" s="137">
        <f t="shared" ref="B40:AF40" si="5">B38-B39</f>
        <v>55.527987999999993</v>
      </c>
      <c r="C40" s="137">
        <f t="shared" si="5"/>
        <v>57.066419000000003</v>
      </c>
      <c r="D40" s="137">
        <f t="shared" si="5"/>
        <v>56.141598999999992</v>
      </c>
      <c r="E40" s="137">
        <f t="shared" si="5"/>
        <v>54.481443000000006</v>
      </c>
      <c r="F40" s="137">
        <f t="shared" si="5"/>
        <v>53.998126999999997</v>
      </c>
      <c r="G40" s="137">
        <f t="shared" si="5"/>
        <v>54.292049000000006</v>
      </c>
      <c r="H40" s="137">
        <f t="shared" si="5"/>
        <v>52.745739</v>
      </c>
      <c r="I40" s="137">
        <f t="shared" si="5"/>
        <v>50.158842999999997</v>
      </c>
      <c r="J40" s="137">
        <f t="shared" si="5"/>
        <v>51.641303000000001</v>
      </c>
      <c r="K40" s="137">
        <f t="shared" si="5"/>
        <v>56.196457000000002</v>
      </c>
      <c r="L40" s="137">
        <f t="shared" si="5"/>
        <v>56.478885000000005</v>
      </c>
      <c r="M40" s="137">
        <f t="shared" si="5"/>
        <v>57.695152999999998</v>
      </c>
      <c r="N40" s="137">
        <f t="shared" si="5"/>
        <v>53.897770000000001</v>
      </c>
      <c r="O40" s="137">
        <f t="shared" si="5"/>
        <v>51.58265424999999</v>
      </c>
      <c r="P40" s="137">
        <f t="shared" si="5"/>
        <v>53.617193499999999</v>
      </c>
      <c r="Q40" s="137">
        <f t="shared" si="5"/>
        <v>50.608269249999999</v>
      </c>
      <c r="R40" s="137">
        <f t="shared" si="5"/>
        <v>50.158521</v>
      </c>
      <c r="S40" s="137">
        <f t="shared" si="5"/>
        <v>55.995936999999998</v>
      </c>
      <c r="T40" s="137">
        <f t="shared" si="5"/>
        <v>52.486767250000007</v>
      </c>
      <c r="U40" s="137">
        <f t="shared" si="5"/>
        <v>56.423993999999993</v>
      </c>
      <c r="V40" s="137">
        <f t="shared" si="5"/>
        <v>54.951911750000001</v>
      </c>
      <c r="W40" s="137">
        <f t="shared" si="5"/>
        <v>50.824741000000003</v>
      </c>
      <c r="X40" s="137">
        <f t="shared" si="5"/>
        <v>55.555636999999997</v>
      </c>
      <c r="Y40" s="137">
        <f t="shared" si="5"/>
        <v>59.166540000000005</v>
      </c>
      <c r="Z40" s="137">
        <f t="shared" si="5"/>
        <v>57.420092000000004</v>
      </c>
      <c r="AA40" s="137">
        <f t="shared" si="5"/>
        <v>55.229416000000001</v>
      </c>
      <c r="AB40" s="137">
        <f t="shared" si="5"/>
        <v>58.579264999999999</v>
      </c>
      <c r="AC40" s="137">
        <f t="shared" si="5"/>
        <v>60.096487999999994</v>
      </c>
      <c r="AD40" s="137">
        <f t="shared" si="5"/>
        <v>50.119501999999997</v>
      </c>
      <c r="AE40" s="137">
        <f t="shared" si="5"/>
        <v>49.537723</v>
      </c>
      <c r="AF40" s="137">
        <f t="shared" si="5"/>
        <v>56.630128000000006</v>
      </c>
      <c r="AG40" s="137">
        <f>AVERAGE(B40:AF40)</f>
        <v>54.493759838709664</v>
      </c>
    </row>
    <row r="41" spans="1:33" ht="20.25" customHeight="1" x14ac:dyDescent="0.4">
      <c r="A41" s="8"/>
      <c r="B41" s="18"/>
      <c r="C41" s="19"/>
      <c r="D41" s="19"/>
      <c r="E41" s="19"/>
      <c r="F41" s="19"/>
      <c r="G41" s="19"/>
      <c r="H41" s="15"/>
      <c r="I41" s="132"/>
      <c r="J41" s="132"/>
      <c r="K41" s="132"/>
      <c r="L41" s="132"/>
      <c r="M41" s="132"/>
      <c r="N41" s="132"/>
      <c r="O41" s="132"/>
      <c r="P41" s="132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20.25" customHeight="1" x14ac:dyDescent="0.4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14"/>
    </row>
    <row r="43" spans="1:33" ht="20.25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50" zoomScaleNormal="50" zoomScalePageLayoutView="50" workbookViewId="0">
      <pane xSplit="1" ySplit="4" topLeftCell="B6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11.53515625" defaultRowHeight="20.25" customHeight="1" x14ac:dyDescent="0.45"/>
  <cols>
    <col min="1" max="1" width="32.3046875" style="51" customWidth="1"/>
    <col min="2" max="31" width="8.3046875" style="51" customWidth="1"/>
    <col min="32" max="32" width="8.3046875" style="99" customWidth="1"/>
    <col min="33" max="16384" width="11.53515625" style="51"/>
  </cols>
  <sheetData>
    <row r="1" spans="1:32" ht="21" customHeight="1" x14ac:dyDescent="0.4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4">
      <c r="A2" s="28">
        <v>44075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21" customHeight="1" x14ac:dyDescent="0.4">
      <c r="A3" s="30" t="s">
        <v>19</v>
      </c>
      <c r="Z3" s="52"/>
      <c r="AA3" s="92"/>
      <c r="AB3" s="52"/>
      <c r="AC3" s="52"/>
      <c r="AD3" s="52"/>
      <c r="AE3" s="52"/>
      <c r="AF3" s="52"/>
    </row>
    <row r="4" spans="1:32" ht="21" customHeight="1" x14ac:dyDescent="0.4">
      <c r="A4" s="33"/>
      <c r="B4" s="151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1">
        <v>12</v>
      </c>
      <c r="N4" s="151">
        <v>13</v>
      </c>
      <c r="O4" s="151">
        <v>14</v>
      </c>
      <c r="P4" s="151">
        <v>15</v>
      </c>
      <c r="Q4" s="152">
        <v>16</v>
      </c>
      <c r="R4" s="152">
        <v>17</v>
      </c>
      <c r="S4" s="38">
        <v>18</v>
      </c>
      <c r="T4" s="38">
        <v>19</v>
      </c>
      <c r="U4" s="38">
        <v>20</v>
      </c>
      <c r="V4" s="38">
        <v>21</v>
      </c>
      <c r="W4" s="38">
        <v>22</v>
      </c>
      <c r="X4" s="38">
        <v>23</v>
      </c>
      <c r="Y4" s="38">
        <v>24</v>
      </c>
      <c r="Z4" s="152">
        <v>25</v>
      </c>
      <c r="AA4" s="152">
        <v>26</v>
      </c>
      <c r="AB4" s="152">
        <v>27</v>
      </c>
      <c r="AC4" s="152">
        <v>28</v>
      </c>
      <c r="AD4" s="152">
        <v>29</v>
      </c>
      <c r="AE4" s="152">
        <v>30</v>
      </c>
      <c r="AF4" s="152" t="s">
        <v>30</v>
      </c>
    </row>
    <row r="5" spans="1:32" ht="21" customHeight="1" x14ac:dyDescent="0.4">
      <c r="A5" s="34" t="s">
        <v>0</v>
      </c>
      <c r="B5" s="37"/>
      <c r="C5" s="37"/>
      <c r="D5" s="37"/>
      <c r="E5" s="37"/>
      <c r="F5" s="37"/>
      <c r="G5" s="37"/>
      <c r="H5" s="37"/>
      <c r="I5" s="46"/>
      <c r="J5" s="46"/>
      <c r="K5" s="46"/>
      <c r="L5" s="46"/>
      <c r="M5" s="46"/>
      <c r="N5" s="46"/>
      <c r="O5" s="46"/>
      <c r="P5" s="46"/>
      <c r="Q5" s="44"/>
      <c r="R5" s="44"/>
      <c r="S5" s="43"/>
      <c r="T5" s="43"/>
      <c r="U5" s="43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</row>
    <row r="6" spans="1:32" ht="21" customHeight="1" x14ac:dyDescent="0.4">
      <c r="A6" s="33" t="s">
        <v>1</v>
      </c>
      <c r="B6" s="17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38"/>
    </row>
    <row r="7" spans="1:32" ht="21" customHeight="1" x14ac:dyDescent="0.4">
      <c r="A7" s="33" t="s">
        <v>2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38"/>
    </row>
    <row r="8" spans="1:32" ht="21" customHeight="1" x14ac:dyDescent="0.4">
      <c r="A8" s="33"/>
      <c r="B8" s="138">
        <f t="shared" ref="B8:AE8" si="0">SUM(B6:B7)</f>
        <v>0</v>
      </c>
      <c r="C8" s="138">
        <f t="shared" si="0"/>
        <v>0</v>
      </c>
      <c r="D8" s="138">
        <f t="shared" si="0"/>
        <v>0</v>
      </c>
      <c r="E8" s="138">
        <f t="shared" si="0"/>
        <v>0</v>
      </c>
      <c r="F8" s="138">
        <f t="shared" si="0"/>
        <v>0</v>
      </c>
      <c r="G8" s="138">
        <f t="shared" si="0"/>
        <v>0</v>
      </c>
      <c r="H8" s="138">
        <f t="shared" si="0"/>
        <v>0</v>
      </c>
      <c r="I8" s="138">
        <f t="shared" si="0"/>
        <v>0</v>
      </c>
      <c r="J8" s="138">
        <f t="shared" si="0"/>
        <v>0</v>
      </c>
      <c r="K8" s="138">
        <f t="shared" si="0"/>
        <v>0</v>
      </c>
      <c r="L8" s="138">
        <f t="shared" si="0"/>
        <v>0</v>
      </c>
      <c r="M8" s="138">
        <f t="shared" si="0"/>
        <v>0</v>
      </c>
      <c r="N8" s="138">
        <f t="shared" si="0"/>
        <v>0</v>
      </c>
      <c r="O8" s="138">
        <f t="shared" si="0"/>
        <v>0</v>
      </c>
      <c r="P8" s="138">
        <f t="shared" si="0"/>
        <v>0</v>
      </c>
      <c r="Q8" s="138">
        <f t="shared" si="0"/>
        <v>0</v>
      </c>
      <c r="R8" s="138">
        <f t="shared" si="0"/>
        <v>0</v>
      </c>
      <c r="S8" s="138">
        <f t="shared" si="0"/>
        <v>0</v>
      </c>
      <c r="T8" s="138">
        <f t="shared" si="0"/>
        <v>0</v>
      </c>
      <c r="U8" s="138">
        <f t="shared" si="0"/>
        <v>0</v>
      </c>
      <c r="V8" s="138">
        <f t="shared" si="0"/>
        <v>0</v>
      </c>
      <c r="W8" s="138">
        <f t="shared" si="0"/>
        <v>0</v>
      </c>
      <c r="X8" s="138">
        <f t="shared" si="0"/>
        <v>0</v>
      </c>
      <c r="Y8" s="138">
        <f t="shared" si="0"/>
        <v>0</v>
      </c>
      <c r="Z8" s="138">
        <f t="shared" si="0"/>
        <v>0</v>
      </c>
      <c r="AA8" s="138">
        <f t="shared" si="0"/>
        <v>0</v>
      </c>
      <c r="AB8" s="138">
        <f t="shared" si="0"/>
        <v>0</v>
      </c>
      <c r="AC8" s="138">
        <f t="shared" si="0"/>
        <v>0</v>
      </c>
      <c r="AD8" s="138">
        <f t="shared" si="0"/>
        <v>0</v>
      </c>
      <c r="AE8" s="138">
        <f t="shared" si="0"/>
        <v>0</v>
      </c>
      <c r="AF8" s="138">
        <f>AVERAGE(B8:AE8)</f>
        <v>0</v>
      </c>
    </row>
    <row r="9" spans="1:32" ht="21" customHeight="1" x14ac:dyDescent="0.4">
      <c r="A9" s="34" t="s">
        <v>3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</row>
    <row r="10" spans="1:32" ht="21" customHeight="1" x14ac:dyDescent="0.4">
      <c r="A10" s="33" t="s">
        <v>18</v>
      </c>
      <c r="B10" s="146"/>
      <c r="C10" s="146"/>
      <c r="D10" s="146"/>
      <c r="E10" s="146"/>
      <c r="F10" s="146"/>
      <c r="G10" s="146"/>
      <c r="H10" s="146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</row>
    <row r="11" spans="1:32" ht="21" customHeight="1" x14ac:dyDescent="0.4">
      <c r="A11" s="35" t="s">
        <v>26</v>
      </c>
      <c r="B11" s="146"/>
      <c r="C11" s="146"/>
      <c r="D11" s="146"/>
      <c r="E11" s="146"/>
      <c r="F11" s="146"/>
      <c r="G11" s="146"/>
      <c r="H11" s="146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</row>
    <row r="12" spans="1:32" ht="21" customHeight="1" x14ac:dyDescent="0.4">
      <c r="A12" s="33" t="s">
        <v>5</v>
      </c>
      <c r="B12" s="146"/>
      <c r="C12" s="146"/>
      <c r="D12" s="146"/>
      <c r="E12" s="146"/>
      <c r="F12" s="146"/>
      <c r="G12" s="146"/>
      <c r="H12" s="146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</row>
    <row r="13" spans="1:32" ht="21" customHeight="1" x14ac:dyDescent="0.4">
      <c r="A13" s="33" t="s">
        <v>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8"/>
    </row>
    <row r="14" spans="1:32" ht="21" customHeight="1" x14ac:dyDescent="0.4">
      <c r="A14" s="33" t="s">
        <v>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8"/>
    </row>
    <row r="15" spans="1:32" ht="21" customHeight="1" x14ac:dyDescent="0.4">
      <c r="A15" s="33"/>
      <c r="B15" s="138">
        <f t="shared" ref="B15:AE15" si="1">SUM(B10:B14)</f>
        <v>0</v>
      </c>
      <c r="C15" s="138">
        <f t="shared" si="1"/>
        <v>0</v>
      </c>
      <c r="D15" s="138">
        <f t="shared" si="1"/>
        <v>0</v>
      </c>
      <c r="E15" s="138">
        <f t="shared" si="1"/>
        <v>0</v>
      </c>
      <c r="F15" s="138">
        <f t="shared" si="1"/>
        <v>0</v>
      </c>
      <c r="G15" s="138">
        <f t="shared" si="1"/>
        <v>0</v>
      </c>
      <c r="H15" s="138">
        <f t="shared" si="1"/>
        <v>0</v>
      </c>
      <c r="I15" s="138">
        <f t="shared" si="1"/>
        <v>0</v>
      </c>
      <c r="J15" s="138">
        <f t="shared" si="1"/>
        <v>0</v>
      </c>
      <c r="K15" s="138">
        <f t="shared" si="1"/>
        <v>0</v>
      </c>
      <c r="L15" s="138">
        <f t="shared" si="1"/>
        <v>0</v>
      </c>
      <c r="M15" s="138">
        <f t="shared" si="1"/>
        <v>0</v>
      </c>
      <c r="N15" s="138">
        <f t="shared" si="1"/>
        <v>0</v>
      </c>
      <c r="O15" s="138">
        <f t="shared" si="1"/>
        <v>0</v>
      </c>
      <c r="P15" s="138">
        <f t="shared" si="1"/>
        <v>0</v>
      </c>
      <c r="Q15" s="138">
        <f t="shared" si="1"/>
        <v>0</v>
      </c>
      <c r="R15" s="138">
        <f t="shared" si="1"/>
        <v>0</v>
      </c>
      <c r="S15" s="138">
        <f t="shared" si="1"/>
        <v>0</v>
      </c>
      <c r="T15" s="138">
        <f t="shared" si="1"/>
        <v>0</v>
      </c>
      <c r="U15" s="138">
        <f t="shared" si="1"/>
        <v>0</v>
      </c>
      <c r="V15" s="138">
        <f t="shared" si="1"/>
        <v>0</v>
      </c>
      <c r="W15" s="138">
        <f t="shared" si="1"/>
        <v>0</v>
      </c>
      <c r="X15" s="138">
        <f t="shared" si="1"/>
        <v>0</v>
      </c>
      <c r="Y15" s="138">
        <f t="shared" si="1"/>
        <v>0</v>
      </c>
      <c r="Z15" s="138">
        <f t="shared" si="1"/>
        <v>0</v>
      </c>
      <c r="AA15" s="138">
        <f t="shared" si="1"/>
        <v>0</v>
      </c>
      <c r="AB15" s="138">
        <f t="shared" si="1"/>
        <v>0</v>
      </c>
      <c r="AC15" s="138">
        <f t="shared" si="1"/>
        <v>0</v>
      </c>
      <c r="AD15" s="138">
        <f t="shared" si="1"/>
        <v>0</v>
      </c>
      <c r="AE15" s="138">
        <f t="shared" si="1"/>
        <v>0</v>
      </c>
      <c r="AF15" s="138">
        <f>AVERAGE(B15:AE15)</f>
        <v>0</v>
      </c>
    </row>
    <row r="16" spans="1:32" ht="21" customHeight="1" x14ac:dyDescent="0.4">
      <c r="A16" s="36" t="s">
        <v>31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</row>
    <row r="17" spans="1:32" ht="21" customHeight="1" x14ac:dyDescent="0.4">
      <c r="A17" s="37" t="s">
        <v>8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</row>
    <row r="18" spans="1:32" ht="21" customHeight="1" x14ac:dyDescent="0.4">
      <c r="A18" s="43" t="s">
        <v>26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138"/>
    </row>
    <row r="19" spans="1:32" ht="21" customHeight="1" x14ac:dyDescent="0.4">
      <c r="A19" s="37" t="s">
        <v>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</row>
    <row r="20" spans="1:32" ht="21" customHeight="1" x14ac:dyDescent="0.4">
      <c r="A20" s="37" t="s">
        <v>23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</row>
    <row r="21" spans="1:32" ht="21" customHeight="1" x14ac:dyDescent="0.4">
      <c r="A21" s="37" t="s">
        <v>22</v>
      </c>
      <c r="B21" s="138"/>
      <c r="C21" s="138"/>
      <c r="D21" s="138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8"/>
    </row>
    <row r="22" spans="1:32" ht="21" customHeight="1" x14ac:dyDescent="0.4">
      <c r="A22" s="37" t="s">
        <v>24</v>
      </c>
      <c r="B22" s="138"/>
      <c r="C22" s="138"/>
      <c r="D22" s="138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8"/>
    </row>
    <row r="23" spans="1:32" ht="21" customHeight="1" x14ac:dyDescent="0.4">
      <c r="A23" s="37" t="s">
        <v>25</v>
      </c>
      <c r="B23" s="138"/>
      <c r="C23" s="138"/>
      <c r="D23" s="138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8"/>
    </row>
    <row r="24" spans="1:32" ht="21" customHeight="1" x14ac:dyDescent="0.4">
      <c r="A24" s="37" t="s">
        <v>17</v>
      </c>
      <c r="B24" s="138"/>
      <c r="C24" s="138"/>
      <c r="D24" s="138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</row>
    <row r="25" spans="1:32" ht="21" customHeight="1" x14ac:dyDescent="0.4">
      <c r="A25" s="37" t="s">
        <v>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</row>
    <row r="26" spans="1:32" ht="21" customHeight="1" x14ac:dyDescent="0.4">
      <c r="A26" s="37" t="s">
        <v>10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</row>
    <row r="27" spans="1:32" ht="21" customHeight="1" x14ac:dyDescent="0.4">
      <c r="A27" s="37" t="s">
        <v>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</row>
    <row r="28" spans="1:32" ht="21" customHeight="1" x14ac:dyDescent="0.4">
      <c r="A28" s="33"/>
      <c r="B28" s="138">
        <f>SUM(B17+B18+B19+B24+B25+B26+B27)</f>
        <v>0</v>
      </c>
      <c r="C28" s="138">
        <f t="shared" ref="C28:AE28" si="2">SUM(C17+C18+C19+C24+C25+C26+C27)</f>
        <v>0</v>
      </c>
      <c r="D28" s="138">
        <f t="shared" si="2"/>
        <v>0</v>
      </c>
      <c r="E28" s="138">
        <f t="shared" si="2"/>
        <v>0</v>
      </c>
      <c r="F28" s="138">
        <f t="shared" si="2"/>
        <v>0</v>
      </c>
      <c r="G28" s="138">
        <f t="shared" si="2"/>
        <v>0</v>
      </c>
      <c r="H28" s="138">
        <f t="shared" si="2"/>
        <v>0</v>
      </c>
      <c r="I28" s="138">
        <f t="shared" si="2"/>
        <v>0</v>
      </c>
      <c r="J28" s="138">
        <f t="shared" si="2"/>
        <v>0</v>
      </c>
      <c r="K28" s="138">
        <f t="shared" si="2"/>
        <v>0</v>
      </c>
      <c r="L28" s="138">
        <f t="shared" si="2"/>
        <v>0</v>
      </c>
      <c r="M28" s="138">
        <f t="shared" si="2"/>
        <v>0</v>
      </c>
      <c r="N28" s="138">
        <f t="shared" si="2"/>
        <v>0</v>
      </c>
      <c r="O28" s="138">
        <f t="shared" si="2"/>
        <v>0</v>
      </c>
      <c r="P28" s="138">
        <f t="shared" si="2"/>
        <v>0</v>
      </c>
      <c r="Q28" s="138">
        <f t="shared" si="2"/>
        <v>0</v>
      </c>
      <c r="R28" s="138">
        <f t="shared" si="2"/>
        <v>0</v>
      </c>
      <c r="S28" s="138">
        <f t="shared" si="2"/>
        <v>0</v>
      </c>
      <c r="T28" s="138">
        <f t="shared" si="2"/>
        <v>0</v>
      </c>
      <c r="U28" s="138">
        <f t="shared" si="2"/>
        <v>0</v>
      </c>
      <c r="V28" s="138">
        <f t="shared" si="2"/>
        <v>0</v>
      </c>
      <c r="W28" s="138">
        <f t="shared" si="2"/>
        <v>0</v>
      </c>
      <c r="X28" s="138">
        <f t="shared" si="2"/>
        <v>0</v>
      </c>
      <c r="Y28" s="138">
        <f t="shared" si="2"/>
        <v>0</v>
      </c>
      <c r="Z28" s="138">
        <f t="shared" si="2"/>
        <v>0</v>
      </c>
      <c r="AA28" s="138">
        <f t="shared" si="2"/>
        <v>0</v>
      </c>
      <c r="AB28" s="138">
        <f t="shared" si="2"/>
        <v>0</v>
      </c>
      <c r="AC28" s="138">
        <f t="shared" si="2"/>
        <v>0</v>
      </c>
      <c r="AD28" s="138">
        <f t="shared" si="2"/>
        <v>0</v>
      </c>
      <c r="AE28" s="138">
        <f t="shared" si="2"/>
        <v>0</v>
      </c>
      <c r="AF28" s="138">
        <f>AVERAGE(B28:AE28)</f>
        <v>0</v>
      </c>
    </row>
    <row r="29" spans="1:32" ht="21" customHeight="1" x14ac:dyDescent="0.4">
      <c r="A29" s="34" t="s">
        <v>11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</row>
    <row r="30" spans="1:32" ht="21" customHeight="1" x14ac:dyDescent="0.4">
      <c r="A30" s="33" t="s">
        <v>12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38"/>
    </row>
    <row r="31" spans="1:32" ht="21" customHeight="1" x14ac:dyDescent="0.4">
      <c r="A31" s="33" t="s">
        <v>29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38">
        <f>SUM(B31:AE31)</f>
        <v>0</v>
      </c>
    </row>
    <row r="32" spans="1:32" ht="21" customHeight="1" x14ac:dyDescent="0.4">
      <c r="A32" s="33" t="s">
        <v>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38"/>
    </row>
    <row r="33" spans="1:32" ht="21" customHeight="1" x14ac:dyDescent="0.4">
      <c r="A33" s="33" t="s">
        <v>13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</row>
    <row r="34" spans="1:32" ht="21" customHeight="1" x14ac:dyDescent="0.4">
      <c r="A34" s="33" t="s">
        <v>10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</row>
    <row r="35" spans="1:32" ht="21" customHeight="1" x14ac:dyDescent="0.4">
      <c r="A35" s="34"/>
      <c r="B35" s="138">
        <f t="shared" ref="B35:AE35" si="3">SUM(B30:B34)</f>
        <v>0</v>
      </c>
      <c r="C35" s="138">
        <f t="shared" si="3"/>
        <v>0</v>
      </c>
      <c r="D35" s="138">
        <f t="shared" si="3"/>
        <v>0</v>
      </c>
      <c r="E35" s="138">
        <f t="shared" si="3"/>
        <v>0</v>
      </c>
      <c r="F35" s="138">
        <f t="shared" si="3"/>
        <v>0</v>
      </c>
      <c r="G35" s="138">
        <f t="shared" si="3"/>
        <v>0</v>
      </c>
      <c r="H35" s="138">
        <f t="shared" si="3"/>
        <v>0</v>
      </c>
      <c r="I35" s="138">
        <f t="shared" si="3"/>
        <v>0</v>
      </c>
      <c r="J35" s="138">
        <f t="shared" si="3"/>
        <v>0</v>
      </c>
      <c r="K35" s="138">
        <f t="shared" si="3"/>
        <v>0</v>
      </c>
      <c r="L35" s="138">
        <f t="shared" si="3"/>
        <v>0</v>
      </c>
      <c r="M35" s="138">
        <f t="shared" si="3"/>
        <v>0</v>
      </c>
      <c r="N35" s="138">
        <f t="shared" si="3"/>
        <v>0</v>
      </c>
      <c r="O35" s="138">
        <f t="shared" si="3"/>
        <v>0</v>
      </c>
      <c r="P35" s="138">
        <f t="shared" si="3"/>
        <v>0</v>
      </c>
      <c r="Q35" s="138">
        <f t="shared" si="3"/>
        <v>0</v>
      </c>
      <c r="R35" s="138">
        <f t="shared" si="3"/>
        <v>0</v>
      </c>
      <c r="S35" s="138">
        <f t="shared" si="3"/>
        <v>0</v>
      </c>
      <c r="T35" s="138">
        <f t="shared" si="3"/>
        <v>0</v>
      </c>
      <c r="U35" s="138">
        <f t="shared" si="3"/>
        <v>0</v>
      </c>
      <c r="V35" s="138">
        <f t="shared" si="3"/>
        <v>0</v>
      </c>
      <c r="W35" s="138">
        <f t="shared" si="3"/>
        <v>0</v>
      </c>
      <c r="X35" s="138">
        <f t="shared" si="3"/>
        <v>0</v>
      </c>
      <c r="Y35" s="138">
        <f t="shared" si="3"/>
        <v>0</v>
      </c>
      <c r="Z35" s="138">
        <f t="shared" si="3"/>
        <v>0</v>
      </c>
      <c r="AA35" s="138">
        <f t="shared" si="3"/>
        <v>0</v>
      </c>
      <c r="AB35" s="138">
        <f t="shared" si="3"/>
        <v>0</v>
      </c>
      <c r="AC35" s="138">
        <f t="shared" si="3"/>
        <v>0</v>
      </c>
      <c r="AD35" s="138">
        <f t="shared" si="3"/>
        <v>0</v>
      </c>
      <c r="AE35" s="138">
        <f t="shared" si="3"/>
        <v>0</v>
      </c>
      <c r="AF35" s="138">
        <f>AVERAGE(B35:AE35)</f>
        <v>0</v>
      </c>
    </row>
    <row r="36" spans="1:32" ht="21" customHeight="1" x14ac:dyDescent="0.4">
      <c r="A36" s="34" t="s">
        <v>32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</row>
    <row r="37" spans="1:32" ht="21" customHeight="1" x14ac:dyDescent="0.4">
      <c r="A37" s="33" t="s">
        <v>4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38"/>
    </row>
    <row r="38" spans="1:32" ht="21" customHeight="1" x14ac:dyDescent="0.4">
      <c r="A38" s="33" t="s">
        <v>15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</row>
    <row r="39" spans="1:32" ht="21" customHeight="1" x14ac:dyDescent="0.4">
      <c r="A39" s="33" t="s">
        <v>16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ht="21" customHeight="1" x14ac:dyDescent="0.4">
      <c r="A40" s="34" t="s">
        <v>20</v>
      </c>
      <c r="B40" s="138">
        <f t="shared" ref="B40:AE40" si="4">B38-B39</f>
        <v>0</v>
      </c>
      <c r="C40" s="138">
        <f t="shared" si="4"/>
        <v>0</v>
      </c>
      <c r="D40" s="138">
        <f t="shared" si="4"/>
        <v>0</v>
      </c>
      <c r="E40" s="138">
        <f t="shared" si="4"/>
        <v>0</v>
      </c>
      <c r="F40" s="138">
        <f t="shared" si="4"/>
        <v>0</v>
      </c>
      <c r="G40" s="138">
        <f t="shared" si="4"/>
        <v>0</v>
      </c>
      <c r="H40" s="138">
        <f t="shared" si="4"/>
        <v>0</v>
      </c>
      <c r="I40" s="138">
        <f t="shared" si="4"/>
        <v>0</v>
      </c>
      <c r="J40" s="138">
        <f t="shared" si="4"/>
        <v>0</v>
      </c>
      <c r="K40" s="138">
        <f t="shared" si="4"/>
        <v>0</v>
      </c>
      <c r="L40" s="138">
        <f t="shared" si="4"/>
        <v>0</v>
      </c>
      <c r="M40" s="138">
        <f t="shared" si="4"/>
        <v>0</v>
      </c>
      <c r="N40" s="138">
        <f t="shared" si="4"/>
        <v>0</v>
      </c>
      <c r="O40" s="138">
        <f t="shared" si="4"/>
        <v>0</v>
      </c>
      <c r="P40" s="138">
        <f t="shared" si="4"/>
        <v>0</v>
      </c>
      <c r="Q40" s="138">
        <f t="shared" si="4"/>
        <v>0</v>
      </c>
      <c r="R40" s="138">
        <f t="shared" si="4"/>
        <v>0</v>
      </c>
      <c r="S40" s="138">
        <f t="shared" si="4"/>
        <v>0</v>
      </c>
      <c r="T40" s="138">
        <f t="shared" si="4"/>
        <v>0</v>
      </c>
      <c r="U40" s="138">
        <f t="shared" si="4"/>
        <v>0</v>
      </c>
      <c r="V40" s="138">
        <f t="shared" si="4"/>
        <v>0</v>
      </c>
      <c r="W40" s="138">
        <f t="shared" si="4"/>
        <v>0</v>
      </c>
      <c r="X40" s="138">
        <f t="shared" si="4"/>
        <v>0</v>
      </c>
      <c r="Y40" s="138">
        <f t="shared" si="4"/>
        <v>0</v>
      </c>
      <c r="Z40" s="138">
        <f t="shared" si="4"/>
        <v>0</v>
      </c>
      <c r="AA40" s="138">
        <f t="shared" si="4"/>
        <v>0</v>
      </c>
      <c r="AB40" s="138">
        <f t="shared" si="4"/>
        <v>0</v>
      </c>
      <c r="AC40" s="138">
        <f t="shared" si="4"/>
        <v>0</v>
      </c>
      <c r="AD40" s="138">
        <f t="shared" si="4"/>
        <v>0</v>
      </c>
      <c r="AE40" s="138">
        <f t="shared" si="4"/>
        <v>0</v>
      </c>
      <c r="AF40" s="138">
        <f>AVERAGE(B40:AE40)</f>
        <v>0</v>
      </c>
    </row>
    <row r="41" spans="1:32" ht="20.25" customHeight="1" x14ac:dyDescent="0.45">
      <c r="A41" s="34"/>
      <c r="B41" s="44"/>
      <c r="C41" s="43"/>
      <c r="D41" s="43"/>
      <c r="E41" s="43"/>
      <c r="F41" s="43"/>
      <c r="G41" s="43"/>
      <c r="H41" s="43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2"/>
    </row>
    <row r="42" spans="1:32" ht="20.25" customHeight="1" x14ac:dyDescent="0.45">
      <c r="A42" s="33"/>
      <c r="B42" s="37"/>
      <c r="C42" s="37"/>
      <c r="D42" s="37"/>
      <c r="E42" s="37"/>
      <c r="F42" s="37"/>
      <c r="G42" s="37"/>
      <c r="H42" s="37"/>
      <c r="I42" s="46"/>
      <c r="J42" s="46"/>
      <c r="K42" s="46"/>
      <c r="L42" s="46"/>
      <c r="M42" s="46"/>
      <c r="N42" s="46"/>
      <c r="O42" s="46"/>
      <c r="P42" s="46"/>
      <c r="Q42" s="43"/>
      <c r="R42" s="43"/>
      <c r="S42" s="37"/>
      <c r="T42" s="37"/>
      <c r="U42" s="37"/>
      <c r="V42" s="37"/>
      <c r="W42" s="37"/>
      <c r="X42" s="37"/>
      <c r="Y42" s="37"/>
      <c r="Z42" s="46"/>
      <c r="AA42" s="46"/>
      <c r="AB42" s="46"/>
      <c r="AC42" s="46"/>
      <c r="AD42" s="46"/>
      <c r="AE42" s="46"/>
      <c r="AF42" s="48"/>
    </row>
    <row r="43" spans="1:32" ht="20.25" customHeight="1" x14ac:dyDescent="0.4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2"/>
    </row>
  </sheetData>
  <phoneticPr fontId="0" type="noConversion"/>
  <pageMargins left="0.46" right="0.53" top="0.66" bottom="1" header="0.5" footer="0.5"/>
  <pageSetup scale="3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 2020</vt:lpstr>
      <vt:lpstr>Feb 2020</vt:lpstr>
      <vt:lpstr>Mar 2020</vt:lpstr>
      <vt:lpstr>Apr 2020</vt:lpstr>
      <vt:lpstr>May 2020</vt:lpstr>
      <vt:lpstr>Jun 2020</vt:lpstr>
      <vt:lpstr>Jul 2020</vt:lpstr>
      <vt:lpstr>Aug 2020</vt:lpstr>
      <vt:lpstr>Sep 2020</vt:lpstr>
      <vt:lpstr>Oct 2020</vt:lpstr>
      <vt:lpstr>Nov 2020</vt:lpstr>
      <vt:lpstr>Dec 2020</vt:lpstr>
      <vt:lpstr>'Apr 2020'!Print_Area</vt:lpstr>
      <vt:lpstr>'Dec 2020'!Print_Area</vt:lpstr>
      <vt:lpstr>'Feb 2020'!Print_Area</vt:lpstr>
      <vt:lpstr>'Jan 2020'!Print_Area</vt:lpstr>
      <vt:lpstr>'Mar 2020'!Print_Area</vt:lpstr>
      <vt:lpstr>'May 2020'!Print_Area</vt:lpstr>
      <vt:lpstr>'Nov 2020'!Print_Area</vt:lpstr>
      <vt:lpstr>'Oct 2020'!Print_Area</vt:lpstr>
      <vt:lpstr>'Sep 2020'!Print_Area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jerry</cp:lastModifiedBy>
  <cp:lastPrinted>2012-11-13T16:20:42Z</cp:lastPrinted>
  <dcterms:created xsi:type="dcterms:W3CDTF">1999-06-29T22:26:58Z</dcterms:created>
  <dcterms:modified xsi:type="dcterms:W3CDTF">2021-01-15T19:01:58Z</dcterms:modified>
</cp:coreProperties>
</file>